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E:\predmeti\postupci 2022\razno\sniženje cene 3103\B prilozi ugovora izmena 31.3\"/>
    </mc:Choice>
  </mc:AlternateContent>
  <xr:revisionPtr revIDLastSave="0" documentId="13_ncr:1_{206F7275-A88F-4CB6-9830-C8D6D4D18BFA}" xr6:coauthVersionLast="36" xr6:coauthVersionMax="36" xr10:uidLastSave="{00000000-0000-0000-0000-000000000000}"/>
  <bookViews>
    <workbookView xWindow="0" yWindow="0" windowWidth="28800" windowHeight="12270" xr2:uid="{71A7D938-10A7-485C-B876-0BA6BA1E657B}"/>
  </bookViews>
  <sheets>
    <sheet name="Sheet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2" l="1"/>
  <c r="M7" i="2" s="1"/>
  <c r="N7" i="2" s="1"/>
  <c r="K8" i="2"/>
  <c r="M8" i="2" s="1"/>
  <c r="N8" i="2" s="1"/>
  <c r="K9" i="2"/>
  <c r="K10" i="2"/>
  <c r="M10" i="2" s="1"/>
  <c r="N10" i="2" s="1"/>
  <c r="K11" i="2"/>
  <c r="K12" i="2"/>
  <c r="K6" i="2"/>
  <c r="N13" i="2" l="1"/>
  <c r="N15" i="2" s="1"/>
  <c r="M11" i="2"/>
  <c r="N11" i="2" s="1"/>
  <c r="M9" i="2"/>
  <c r="N9" i="2" s="1"/>
  <c r="M6" i="2"/>
  <c r="M12" i="2"/>
  <c r="N12" i="2" s="1"/>
  <c r="N6" i="2" l="1"/>
  <c r="N14" i="2"/>
</calcChain>
</file>

<file path=xl/sharedStrings.xml><?xml version="1.0" encoding="utf-8"?>
<sst xmlns="http://schemas.openxmlformats.org/spreadsheetml/2006/main" count="64" uniqueCount="51">
  <si>
    <t>Назив партије</t>
  </si>
  <si>
    <t>ЈКЛ</t>
  </si>
  <si>
    <t>Фармацеутски облик</t>
  </si>
  <si>
    <t>Укупна цена без ПДВ-а</t>
  </si>
  <si>
    <t>Број партије</t>
  </si>
  <si>
    <t>Заштићени назив понуђеног добра</t>
  </si>
  <si>
    <t>Произвођач</t>
  </si>
  <si>
    <t xml:space="preserve">Јединица мере </t>
  </si>
  <si>
    <t>Јединична цена без ПДВ-а</t>
  </si>
  <si>
    <t>rastvor za injekciju</t>
  </si>
  <si>
    <t>bočica</t>
  </si>
  <si>
    <t>Јачина/
концентрација лека</t>
  </si>
  <si>
    <t>Стопа 
ПДВ-а</t>
  </si>
  <si>
    <t>Износ 
ПДВ-а</t>
  </si>
  <si>
    <t>Укупна цена 
са ПДВ-ом</t>
  </si>
  <si>
    <t>УКУПНА ВРЕДНОСТ БЕЗ ПДВ-А:</t>
  </si>
  <si>
    <t>ИЗНОС ПДВ-А:</t>
  </si>
  <si>
    <t>ПРИЛОГ 1 УГОВОРА - СПЕЦИФИКАЦИЈА ЛЕКОВА СА ЦЕНАМА</t>
  </si>
  <si>
    <t>rastvor za infuziju</t>
  </si>
  <si>
    <t>boca</t>
  </si>
  <si>
    <t>УКУПНА ВРЕДНОСТ СА ПДВ-ом:</t>
  </si>
  <si>
    <t>Количина</t>
  </si>
  <si>
    <t>Beohem-3 d.o.o.</t>
  </si>
  <si>
    <t>albumin, humani 5%, 100 ml</t>
  </si>
  <si>
    <t>Albunorm™ 5%</t>
  </si>
  <si>
    <t>Octapharma produktionsgesellschaft Deutschland MBH, Nemačka, 
Octapharma AB, Švedska
Octapharma S.A.S., Francuska,
Octapharma pharmazeutika produktionsges.M.B.H., Austrija</t>
  </si>
  <si>
    <t>100 ml (50 g/l)</t>
  </si>
  <si>
    <t>albumin, humani 5%, 250 ml</t>
  </si>
  <si>
    <t xml:space="preserve">
0179002</t>
  </si>
  <si>
    <r>
      <t xml:space="preserve">
Albunorm</t>
    </r>
    <r>
      <rPr>
        <sz val="9"/>
        <color indexed="8"/>
        <rFont val="Lucida Sans Unicode"/>
        <family val="2"/>
      </rPr>
      <t xml:space="preserve">™ </t>
    </r>
    <r>
      <rPr>
        <sz val="9"/>
        <color indexed="8"/>
        <rFont val="Arial"/>
        <family val="2"/>
        <charset val="238"/>
      </rPr>
      <t>5%</t>
    </r>
  </si>
  <si>
    <t>250 ml (50 g/l)</t>
  </si>
  <si>
    <t>albumin, humani 5%, 500 ml</t>
  </si>
  <si>
    <t>500 ml (50 g/l)</t>
  </si>
  <si>
    <t>albumin, humani 20%, 50 ml</t>
  </si>
  <si>
    <t>0179360                         
0179003
0179190
0179551
0013454
                                                                                                                      0179315</t>
  </si>
  <si>
    <t xml:space="preserve">Albiomin 20%; 
Albunorm™ 20%
Human Albumin 20% Behring, malo soli
Аlbutein 20%
Uman Albumin 
                                                                                                                         Human Albumin 20% Baxter
</t>
  </si>
  <si>
    <t>Biotest pharma GMBH, Nemačka
Octapharma produktionsgesellschaft Deutschland MBH, Nemačka, 
Octapharma AB, Švedska
Octapharma S.A.S., Francuska,
Octapharma pharmazeutika produktionsges.M.B.H., Austrija
CSL Behring GMBH, Nemačka 
Instituto Grifols, S.A. Španija 
Kedrion S.P.A. Italija 
                                                                    Baxter AG, Austrija</t>
  </si>
  <si>
    <t>50 ml (200 g/l)</t>
  </si>
  <si>
    <t>kesa/bočica</t>
  </si>
  <si>
    <t>humani normalni imunoglobulin za s.c. I i.m. primenu</t>
  </si>
  <si>
    <t xml:space="preserve">0013553
0013555
</t>
  </si>
  <si>
    <t xml:space="preserve">Gammanorm (1x1,65g);
Gammanorm (1x3,3g)
</t>
  </si>
  <si>
    <t>Octapharma AB, Švedska
Octapharma AB, Švedska</t>
  </si>
  <si>
    <t>1,65 g i 3,3 g</t>
  </si>
  <si>
    <t>g</t>
  </si>
  <si>
    <t>humani hepatitis B imunoglobulin za intravensku primenu, 100 i.j.</t>
  </si>
  <si>
    <t>Hepatect CP</t>
  </si>
  <si>
    <t xml:space="preserve">
Biotest pharma GMBH, Nemačka
</t>
  </si>
  <si>
    <t>100ij/2ml</t>
  </si>
  <si>
    <t>humani hepatitis B imunoglobulin za intravensku primenu, 2000 i.j. ili 2250 i.j.</t>
  </si>
  <si>
    <t>2000 i.j. i/ili 2250 i.j.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</si>
</sst>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3" x14ac:knownFonts="1">
    <font>
      <sz val="11"/>
      <color theme="1"/>
      <name val="Calibri"/>
      <family val="2"/>
      <scheme val="minor"/>
    </font>
    <font>
      <sz val="9"/>
      <color theme="1"/>
      <name val="Arial"/>
      <family val="2"/>
    </font>
    <font>
      <sz val="10"/>
      <color theme="1"/>
      <name val="Arial"/>
      <family val="2"/>
      <charset val="238"/>
    </font>
    <font>
      <b/>
      <sz val="8"/>
      <color theme="1"/>
      <name val="Arial"/>
      <family val="2"/>
    </font>
    <font>
      <sz val="10"/>
      <color theme="1"/>
      <name val="Arial"/>
      <family val="2"/>
    </font>
    <font>
      <sz val="11"/>
      <color theme="1"/>
      <name val="Calibri"/>
      <family val="2"/>
      <scheme val="minor"/>
    </font>
    <font>
      <sz val="10"/>
      <name val="Arial"/>
      <family val="2"/>
      <charset val="238"/>
    </font>
    <font>
      <sz val="11"/>
      <color theme="1"/>
      <name val="Calibri"/>
      <family val="2"/>
      <charset val="238"/>
      <scheme val="minor"/>
    </font>
    <font>
      <sz val="9"/>
      <name val="Arial"/>
      <family val="2"/>
    </font>
    <font>
      <sz val="9"/>
      <color theme="1"/>
      <name val="Arial"/>
      <family val="2"/>
      <charset val="238"/>
    </font>
    <font>
      <sz val="9"/>
      <color indexed="8"/>
      <name val="Lucida Sans Unicode"/>
      <family val="2"/>
    </font>
    <font>
      <sz val="9"/>
      <color indexed="8"/>
      <name val="Arial"/>
      <family val="2"/>
      <charset val="238"/>
    </font>
    <font>
      <sz val="9"/>
      <name val="Arial"/>
      <family val="2"/>
      <charset val="238"/>
    </font>
  </fonts>
  <fills count="3">
    <fill>
      <patternFill patternType="none"/>
    </fill>
    <fill>
      <patternFill patternType="gray125"/>
    </fill>
    <fill>
      <patternFill patternType="solid">
        <fgColor rgb="FFBFBFB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5" fillId="0" borderId="0"/>
    <xf numFmtId="0" fontId="6" fillId="0" borderId="0"/>
    <xf numFmtId="0" fontId="2" fillId="0" borderId="0"/>
    <xf numFmtId="0" fontId="5" fillId="0" borderId="0"/>
    <xf numFmtId="0" fontId="6" fillId="0" borderId="0"/>
    <xf numFmtId="0" fontId="2" fillId="0" borderId="0"/>
    <xf numFmtId="0" fontId="5" fillId="0" borderId="0"/>
    <xf numFmtId="0" fontId="7" fillId="0" borderId="0"/>
  </cellStyleXfs>
  <cellXfs count="28">
    <xf numFmtId="0" fontId="0" fillId="0" borderId="0" xfId="0"/>
    <xf numFmtId="4" fontId="0" fillId="0" borderId="0" xfId="0" applyNumberFormat="1"/>
    <xf numFmtId="4" fontId="1" fillId="0" borderId="1" xfId="0" applyNumberFormat="1" applyFont="1" applyBorder="1"/>
    <xf numFmtId="4"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1" xfId="2" applyFont="1" applyFill="1" applyBorder="1" applyAlignment="1">
      <alignment horizontal="center" vertical="center" wrapText="1"/>
    </xf>
    <xf numFmtId="3" fontId="8" fillId="0" borderId="1" xfId="0" applyNumberFormat="1" applyFont="1" applyFill="1" applyBorder="1" applyAlignment="1">
      <alignment horizontal="center" vertical="center"/>
    </xf>
    <xf numFmtId="0" fontId="8" fillId="0" borderId="1" xfId="5" applyFont="1" applyFill="1" applyBorder="1" applyAlignment="1">
      <alignment horizontal="center" vertical="center" wrapText="1"/>
    </xf>
    <xf numFmtId="164" fontId="9" fillId="0" borderId="1" xfId="5" quotePrefix="1"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 fontId="8" fillId="0" borderId="1" xfId="5" applyNumberFormat="1" applyFont="1" applyFill="1" applyBorder="1" applyAlignment="1">
      <alignment horizontal="center" vertical="center" wrapText="1"/>
    </xf>
    <xf numFmtId="164" fontId="9"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6" applyFont="1" applyFill="1" applyBorder="1" applyAlignment="1">
      <alignment horizontal="center" vertical="center" wrapText="1"/>
    </xf>
    <xf numFmtId="0" fontId="9" fillId="0" borderId="1" xfId="4" quotePrefix="1" applyFont="1" applyBorder="1" applyAlignment="1">
      <alignment horizontal="center" vertical="center" wrapText="1"/>
    </xf>
    <xf numFmtId="0" fontId="9" fillId="0" borderId="1" xfId="4" applyFont="1" applyBorder="1" applyAlignment="1">
      <alignment horizontal="center" vertical="center" wrapText="1"/>
    </xf>
    <xf numFmtId="0" fontId="9" fillId="0" borderId="1" xfId="2" applyFont="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 fillId="0" borderId="3" xfId="0" applyFont="1" applyBorder="1" applyAlignment="1">
      <alignment horizontal="right"/>
    </xf>
    <xf numFmtId="0" fontId="1" fillId="0" borderId="2" xfId="0" applyFont="1" applyBorder="1" applyAlignment="1">
      <alignment horizontal="right"/>
    </xf>
    <xf numFmtId="0" fontId="1" fillId="0" borderId="4" xfId="0" applyFont="1" applyBorder="1" applyAlignment="1">
      <alignment horizontal="right"/>
    </xf>
    <xf numFmtId="0" fontId="4" fillId="0" borderId="0" xfId="0" applyFont="1" applyAlignment="1">
      <alignment horizont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10">
    <cellStyle name="Normal" xfId="0" builtinId="0"/>
    <cellStyle name="Normal 11" xfId="3" xr:uid="{98C61942-3F70-4DA7-B599-36D5EA07130A}"/>
    <cellStyle name="Normal 2" xfId="2" xr:uid="{5FF1F6A3-3D45-4B20-BF3D-A709AABAA86F}"/>
    <cellStyle name="Normal 2 13" xfId="8" xr:uid="{0B13F2CD-8F68-47A7-B4C0-831B2B49F807}"/>
    <cellStyle name="Normal 2 14" xfId="7" xr:uid="{F8FED8CA-B87F-463C-8495-850CE8DB9C02}"/>
    <cellStyle name="Normal 2 2" xfId="4" xr:uid="{EE6886C6-2C5C-4693-9902-ABAA30AA97E5}"/>
    <cellStyle name="Normal 2 2 13" xfId="5" xr:uid="{640AE93C-A4B4-4F8A-9C03-4328C209E352}"/>
    <cellStyle name="Normal 2 2 2" xfId="6" xr:uid="{5EF5F852-5FA1-4AFC-9AE4-F663080DD97B}"/>
    <cellStyle name="Normal 2 3" xfId="9" xr:uid="{6EB0C516-AFED-4BBE-97BF-3D85BA7617E5}"/>
    <cellStyle name="Normal 3 4" xfId="1" xr:uid="{2E228AE2-06A4-4041-B464-BEBE2F2FF4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C4BDF-2887-4D08-BDB8-8505483790C9}">
  <sheetPr>
    <pageSetUpPr fitToPage="1"/>
  </sheetPr>
  <dimension ref="A1:N24"/>
  <sheetViews>
    <sheetView tabSelected="1" workbookViewId="0">
      <selection activeCell="J10" sqref="J10"/>
    </sheetView>
  </sheetViews>
  <sheetFormatPr defaultRowHeight="15" x14ac:dyDescent="0.25"/>
  <cols>
    <col min="2" max="2" width="13.7109375" customWidth="1"/>
    <col min="3" max="3" width="11.85546875" customWidth="1"/>
    <col min="4" max="4" width="16.7109375" customWidth="1"/>
    <col min="5" max="5" width="23.85546875" customWidth="1"/>
    <col min="6" max="6" width="15.28515625" customWidth="1"/>
    <col min="7" max="7" width="14.42578125" customWidth="1"/>
    <col min="9" max="9" width="11.85546875" customWidth="1"/>
    <col min="10" max="10" width="13.7109375" customWidth="1"/>
    <col min="11" max="11" width="15.28515625" customWidth="1"/>
    <col min="13" max="13" width="14" customWidth="1"/>
    <col min="14" max="14" width="18.42578125" customWidth="1"/>
  </cols>
  <sheetData>
    <row r="1" spans="1:14" ht="20.100000000000001" customHeight="1" x14ac:dyDescent="0.25">
      <c r="A1" s="24" t="s">
        <v>17</v>
      </c>
      <c r="B1" s="24"/>
      <c r="C1" s="24"/>
      <c r="D1" s="24"/>
      <c r="E1" s="24"/>
      <c r="F1" s="24"/>
      <c r="G1" s="24"/>
      <c r="H1" s="24"/>
      <c r="I1" s="24"/>
      <c r="J1" s="24"/>
      <c r="K1" s="24"/>
      <c r="L1" s="24"/>
      <c r="M1" s="24"/>
      <c r="N1" s="24"/>
    </row>
    <row r="2" spans="1:14" ht="20.100000000000001" customHeight="1" x14ac:dyDescent="0.25">
      <c r="A2" s="24" t="s">
        <v>22</v>
      </c>
      <c r="B2" s="24"/>
      <c r="C2" s="24"/>
      <c r="D2" s="24"/>
      <c r="E2" s="24"/>
      <c r="F2" s="24"/>
      <c r="G2" s="24"/>
      <c r="H2" s="24"/>
      <c r="I2" s="24"/>
      <c r="J2" s="24"/>
      <c r="K2" s="24"/>
      <c r="L2" s="24"/>
      <c r="M2" s="24"/>
      <c r="N2" s="24"/>
    </row>
    <row r="4" spans="1:14" ht="33.75" customHeight="1" x14ac:dyDescent="0.25">
      <c r="A4" s="26" t="s">
        <v>4</v>
      </c>
      <c r="B4" s="26" t="s">
        <v>0</v>
      </c>
      <c r="C4" s="26" t="s">
        <v>1</v>
      </c>
      <c r="D4" s="26" t="s">
        <v>5</v>
      </c>
      <c r="E4" s="26" t="s">
        <v>6</v>
      </c>
      <c r="F4" s="26" t="s">
        <v>2</v>
      </c>
      <c r="G4" s="26" t="s">
        <v>11</v>
      </c>
      <c r="H4" s="26" t="s">
        <v>7</v>
      </c>
      <c r="I4" s="26" t="s">
        <v>21</v>
      </c>
      <c r="J4" s="26" t="s">
        <v>8</v>
      </c>
      <c r="K4" s="26" t="s">
        <v>3</v>
      </c>
      <c r="L4" s="26" t="s">
        <v>12</v>
      </c>
      <c r="M4" s="26" t="s">
        <v>13</v>
      </c>
      <c r="N4" s="25" t="s">
        <v>14</v>
      </c>
    </row>
    <row r="5" spans="1:14" ht="15" customHeight="1" x14ac:dyDescent="0.25">
      <c r="A5" s="27"/>
      <c r="B5" s="27"/>
      <c r="C5" s="27"/>
      <c r="D5" s="27"/>
      <c r="E5" s="27"/>
      <c r="F5" s="27"/>
      <c r="G5" s="27"/>
      <c r="H5" s="27"/>
      <c r="I5" s="27"/>
      <c r="J5" s="27"/>
      <c r="K5" s="27"/>
      <c r="L5" s="27"/>
      <c r="M5" s="27"/>
      <c r="N5" s="25"/>
    </row>
    <row r="6" spans="1:14" ht="120" x14ac:dyDescent="0.25">
      <c r="A6" s="6">
        <v>54</v>
      </c>
      <c r="B6" s="7" t="s">
        <v>23</v>
      </c>
      <c r="C6" s="8">
        <v>179001</v>
      </c>
      <c r="D6" s="9" t="s">
        <v>24</v>
      </c>
      <c r="E6" s="10" t="s">
        <v>25</v>
      </c>
      <c r="F6" s="11" t="s">
        <v>18</v>
      </c>
      <c r="G6" s="3" t="s">
        <v>26</v>
      </c>
      <c r="H6" s="3" t="s">
        <v>19</v>
      </c>
      <c r="I6" s="4"/>
      <c r="J6" s="3">
        <v>1812.5</v>
      </c>
      <c r="K6" s="3">
        <f>I6*J6</f>
        <v>0</v>
      </c>
      <c r="L6" s="20">
        <v>0.1</v>
      </c>
      <c r="M6" s="3">
        <f>K6*L6</f>
        <v>0</v>
      </c>
      <c r="N6" s="3">
        <f>K6+M6</f>
        <v>0</v>
      </c>
    </row>
    <row r="7" spans="1:14" ht="120" x14ac:dyDescent="0.25">
      <c r="A7" s="6">
        <v>55</v>
      </c>
      <c r="B7" s="7" t="s">
        <v>27</v>
      </c>
      <c r="C7" s="12" t="s">
        <v>28</v>
      </c>
      <c r="D7" s="9" t="s">
        <v>29</v>
      </c>
      <c r="E7" s="13" t="s">
        <v>25</v>
      </c>
      <c r="F7" s="11" t="s">
        <v>18</v>
      </c>
      <c r="G7" s="3" t="s">
        <v>30</v>
      </c>
      <c r="H7" s="3" t="s">
        <v>19</v>
      </c>
      <c r="I7" s="4"/>
      <c r="J7" s="3">
        <v>4531.25</v>
      </c>
      <c r="K7" s="3">
        <f t="shared" ref="K7:K12" si="0">I7*J7</f>
        <v>0</v>
      </c>
      <c r="L7" s="20">
        <v>0.1</v>
      </c>
      <c r="M7" s="3">
        <f t="shared" ref="M7:M12" si="1">K7*L7</f>
        <v>0</v>
      </c>
      <c r="N7" s="3">
        <f t="shared" ref="N7:N12" si="2">K7+M7</f>
        <v>0</v>
      </c>
    </row>
    <row r="8" spans="1:14" ht="120" x14ac:dyDescent="0.25">
      <c r="A8" s="6">
        <v>56</v>
      </c>
      <c r="B8" s="7" t="s">
        <v>31</v>
      </c>
      <c r="C8" s="8">
        <v>179000</v>
      </c>
      <c r="D8" s="9" t="s">
        <v>29</v>
      </c>
      <c r="E8" s="13" t="s">
        <v>25</v>
      </c>
      <c r="F8" s="11" t="s">
        <v>18</v>
      </c>
      <c r="G8" s="3" t="s">
        <v>32</v>
      </c>
      <c r="H8" s="3" t="s">
        <v>19</v>
      </c>
      <c r="I8" s="4"/>
      <c r="J8" s="3">
        <v>9062.5</v>
      </c>
      <c r="K8" s="3">
        <f t="shared" si="0"/>
        <v>0</v>
      </c>
      <c r="L8" s="20">
        <v>0.1</v>
      </c>
      <c r="M8" s="3">
        <f t="shared" si="1"/>
        <v>0</v>
      </c>
      <c r="N8" s="3">
        <f t="shared" si="2"/>
        <v>0</v>
      </c>
    </row>
    <row r="9" spans="1:14" ht="276" x14ac:dyDescent="0.25">
      <c r="A9" s="6">
        <v>57</v>
      </c>
      <c r="B9" s="14" t="s">
        <v>33</v>
      </c>
      <c r="C9" s="15" t="s">
        <v>34</v>
      </c>
      <c r="D9" s="9" t="s">
        <v>35</v>
      </c>
      <c r="E9" s="16" t="s">
        <v>36</v>
      </c>
      <c r="F9" s="3" t="s">
        <v>18</v>
      </c>
      <c r="G9" s="3" t="s">
        <v>37</v>
      </c>
      <c r="H9" s="3" t="s">
        <v>38</v>
      </c>
      <c r="I9" s="4"/>
      <c r="J9" s="3">
        <v>3625</v>
      </c>
      <c r="K9" s="3">
        <f t="shared" si="0"/>
        <v>0</v>
      </c>
      <c r="L9" s="20">
        <v>0.1</v>
      </c>
      <c r="M9" s="3">
        <f t="shared" si="1"/>
        <v>0</v>
      </c>
      <c r="N9" s="3">
        <f t="shared" si="2"/>
        <v>0</v>
      </c>
    </row>
    <row r="10" spans="1:14" ht="72" x14ac:dyDescent="0.25">
      <c r="A10" s="4">
        <v>271</v>
      </c>
      <c r="B10" s="5" t="s">
        <v>39</v>
      </c>
      <c r="C10" s="17" t="s">
        <v>40</v>
      </c>
      <c r="D10" s="9" t="s">
        <v>41</v>
      </c>
      <c r="E10" s="17" t="s">
        <v>42</v>
      </c>
      <c r="F10" s="3" t="s">
        <v>9</v>
      </c>
      <c r="G10" s="3" t="s">
        <v>43</v>
      </c>
      <c r="H10" s="3" t="s">
        <v>44</v>
      </c>
      <c r="I10" s="4"/>
      <c r="J10" s="3">
        <v>7560.22</v>
      </c>
      <c r="K10" s="3">
        <f t="shared" si="0"/>
        <v>0</v>
      </c>
      <c r="L10" s="20">
        <v>0.1</v>
      </c>
      <c r="M10" s="3">
        <f t="shared" si="1"/>
        <v>0</v>
      </c>
      <c r="N10" s="3">
        <f t="shared" si="2"/>
        <v>0</v>
      </c>
    </row>
    <row r="11" spans="1:14" ht="60" x14ac:dyDescent="0.25">
      <c r="A11" s="4">
        <v>275</v>
      </c>
      <c r="B11" s="18" t="s">
        <v>45</v>
      </c>
      <c r="C11" s="12">
        <v>13317</v>
      </c>
      <c r="D11" s="19" t="s">
        <v>46</v>
      </c>
      <c r="E11" s="10" t="s">
        <v>47</v>
      </c>
      <c r="F11" s="3" t="s">
        <v>18</v>
      </c>
      <c r="G11" s="3" t="s">
        <v>48</v>
      </c>
      <c r="H11" s="3" t="s">
        <v>10</v>
      </c>
      <c r="I11" s="4"/>
      <c r="J11" s="3">
        <v>7935.6</v>
      </c>
      <c r="K11" s="3">
        <f t="shared" si="0"/>
        <v>0</v>
      </c>
      <c r="L11" s="20">
        <v>0.1</v>
      </c>
      <c r="M11" s="3">
        <f t="shared" si="1"/>
        <v>0</v>
      </c>
      <c r="N11" s="3">
        <f t="shared" si="2"/>
        <v>0</v>
      </c>
    </row>
    <row r="12" spans="1:14" ht="72" x14ac:dyDescent="0.25">
      <c r="A12" s="4">
        <v>277</v>
      </c>
      <c r="B12" s="18" t="s">
        <v>49</v>
      </c>
      <c r="C12" s="12">
        <v>13319</v>
      </c>
      <c r="D12" s="19" t="s">
        <v>46</v>
      </c>
      <c r="E12" s="10" t="s">
        <v>47</v>
      </c>
      <c r="F12" s="3" t="s">
        <v>18</v>
      </c>
      <c r="G12" s="3" t="s">
        <v>50</v>
      </c>
      <c r="H12" s="3" t="s">
        <v>10</v>
      </c>
      <c r="I12" s="4"/>
      <c r="J12" s="3">
        <v>140794.6</v>
      </c>
      <c r="K12" s="3">
        <f t="shared" si="0"/>
        <v>0</v>
      </c>
      <c r="L12" s="20">
        <v>0.1</v>
      </c>
      <c r="M12" s="3">
        <f t="shared" si="1"/>
        <v>0</v>
      </c>
      <c r="N12" s="3">
        <f t="shared" si="2"/>
        <v>0</v>
      </c>
    </row>
    <row r="13" spans="1:14" x14ac:dyDescent="0.25">
      <c r="A13" s="21" t="s">
        <v>15</v>
      </c>
      <c r="B13" s="22"/>
      <c r="C13" s="22"/>
      <c r="D13" s="22"/>
      <c r="E13" s="22"/>
      <c r="F13" s="22"/>
      <c r="G13" s="22"/>
      <c r="H13" s="22"/>
      <c r="I13" s="22"/>
      <c r="J13" s="22"/>
      <c r="K13" s="22"/>
      <c r="L13" s="22"/>
      <c r="M13" s="23"/>
      <c r="N13" s="2">
        <f>SUM(K6:K12)</f>
        <v>0</v>
      </c>
    </row>
    <row r="14" spans="1:14" x14ac:dyDescent="0.25">
      <c r="A14" s="21" t="s">
        <v>16</v>
      </c>
      <c r="B14" s="22"/>
      <c r="C14" s="22"/>
      <c r="D14" s="22"/>
      <c r="E14" s="22"/>
      <c r="F14" s="22"/>
      <c r="G14" s="22"/>
      <c r="H14" s="22"/>
      <c r="I14" s="22"/>
      <c r="J14" s="22"/>
      <c r="K14" s="22"/>
      <c r="L14" s="22"/>
      <c r="M14" s="23"/>
      <c r="N14" s="2">
        <f>SUM(M6:M12)</f>
        <v>0</v>
      </c>
    </row>
    <row r="15" spans="1:14" x14ac:dyDescent="0.25">
      <c r="A15" s="21" t="s">
        <v>20</v>
      </c>
      <c r="B15" s="22"/>
      <c r="C15" s="22"/>
      <c r="D15" s="22"/>
      <c r="E15" s="22"/>
      <c r="F15" s="22"/>
      <c r="G15" s="22"/>
      <c r="H15" s="22"/>
      <c r="I15" s="22"/>
      <c r="J15" s="22"/>
      <c r="K15" s="22"/>
      <c r="L15" s="22"/>
      <c r="M15" s="23"/>
      <c r="N15" s="2">
        <f>N13*1.1</f>
        <v>0</v>
      </c>
    </row>
    <row r="24" spans="14:14" x14ac:dyDescent="0.25">
      <c r="N24" s="1"/>
    </row>
  </sheetData>
  <mergeCells count="19">
    <mergeCell ref="E4:E5"/>
    <mergeCell ref="F4:F5"/>
    <mergeCell ref="A13:M13"/>
    <mergeCell ref="A14:M14"/>
    <mergeCell ref="A15:M15"/>
    <mergeCell ref="A1:N1"/>
    <mergeCell ref="A2:N2"/>
    <mergeCell ref="N4:N5"/>
    <mergeCell ref="G4:G5"/>
    <mergeCell ref="H4:H5"/>
    <mergeCell ref="I4:I5"/>
    <mergeCell ref="J4:J5"/>
    <mergeCell ref="K4:K5"/>
    <mergeCell ref="L4:L5"/>
    <mergeCell ref="M4:M5"/>
    <mergeCell ref="A4:A5"/>
    <mergeCell ref="B4:B5"/>
    <mergeCell ref="C4:C5"/>
    <mergeCell ref="D4:D5"/>
  </mergeCells>
  <pageMargins left="0" right="0" top="0.75" bottom="0.75" header="0.3" footer="0.3"/>
  <pageSetup paperSize="9" scale="73"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Mihailo Minić</dc:creator>
  <cp:lastModifiedBy>Lela Jelisavcic</cp:lastModifiedBy>
  <cp:lastPrinted>2021-10-28T13:26:23Z</cp:lastPrinted>
  <dcterms:created xsi:type="dcterms:W3CDTF">2021-08-30T13:00:38Z</dcterms:created>
  <dcterms:modified xsi:type="dcterms:W3CDTF">2022-03-30T12:54:47Z</dcterms:modified>
</cp:coreProperties>
</file>