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B i D\OKVIRNI SPORAZUMI\prilozi ugovora\"/>
    </mc:Choice>
  </mc:AlternateContent>
  <xr:revisionPtr revIDLastSave="0" documentId="13_ncr:1_{7F955E8D-F41C-4ECC-9E7B-8E604027C453}" xr6:coauthVersionLast="36" xr6:coauthVersionMax="36" xr10:uidLastSave="{00000000-0000-0000-0000-000000000000}"/>
  <bookViews>
    <workbookView xWindow="0" yWindow="0" windowWidth="28800" windowHeight="12270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M7" i="2" s="1"/>
  <c r="N7" i="2" s="1"/>
  <c r="K8" i="2"/>
  <c r="M8" i="2" s="1"/>
  <c r="N8" i="2" s="1"/>
  <c r="K9" i="2"/>
  <c r="K10" i="2"/>
  <c r="M10" i="2" s="1"/>
  <c r="N10" i="2" s="1"/>
  <c r="K11" i="2"/>
  <c r="M11" i="2" s="1"/>
  <c r="N11" i="2" s="1"/>
  <c r="K12" i="2"/>
  <c r="K13" i="2"/>
  <c r="K14" i="2"/>
  <c r="M14" i="2" s="1"/>
  <c r="N14" i="2" s="1"/>
  <c r="K15" i="2"/>
  <c r="M15" i="2" s="1"/>
  <c r="N15" i="2" s="1"/>
  <c r="K16" i="2"/>
  <c r="M16" i="2" s="1"/>
  <c r="N16" i="2" s="1"/>
  <c r="K17" i="2"/>
  <c r="K18" i="2"/>
  <c r="K19" i="2"/>
  <c r="K20" i="2"/>
  <c r="K21" i="2"/>
  <c r="M21" i="2" s="1"/>
  <c r="N21" i="2" s="1"/>
  <c r="K22" i="2"/>
  <c r="M22" i="2" s="1"/>
  <c r="N22" i="2" s="1"/>
  <c r="K23" i="2"/>
  <c r="M23" i="2" s="1"/>
  <c r="K24" i="2"/>
  <c r="M24" i="2" s="1"/>
  <c r="N24" i="2" s="1"/>
  <c r="K25" i="2"/>
  <c r="M25" i="2" s="1"/>
  <c r="K26" i="2"/>
  <c r="M26" i="2" s="1"/>
  <c r="N26" i="2" s="1"/>
  <c r="K27" i="2"/>
  <c r="K28" i="2"/>
  <c r="M28" i="2" s="1"/>
  <c r="N28" i="2" s="1"/>
  <c r="K29" i="2"/>
  <c r="M29" i="2" s="1"/>
  <c r="K30" i="2"/>
  <c r="M30" i="2" s="1"/>
  <c r="N30" i="2" s="1"/>
  <c r="K31" i="2"/>
  <c r="M31" i="2" s="1"/>
  <c r="N31" i="2" s="1"/>
  <c r="K32" i="2"/>
  <c r="M32" i="2" s="1"/>
  <c r="N32" i="2" s="1"/>
  <c r="K33" i="2"/>
  <c r="M33" i="2" s="1"/>
  <c r="N33" i="2" s="1"/>
  <c r="K34" i="2"/>
  <c r="K35" i="2"/>
  <c r="M35" i="2" s="1"/>
  <c r="K36" i="2"/>
  <c r="K6" i="2"/>
  <c r="N37" i="2" l="1"/>
  <c r="N39" i="2" s="1"/>
  <c r="N29" i="2"/>
  <c r="N23" i="2"/>
  <c r="M19" i="2"/>
  <c r="M9" i="2"/>
  <c r="N9" i="2" s="1"/>
  <c r="M36" i="2"/>
  <c r="N36" i="2" s="1"/>
  <c r="M27" i="2"/>
  <c r="N27" i="2" s="1"/>
  <c r="M18" i="2"/>
  <c r="N18" i="2" s="1"/>
  <c r="N35" i="2"/>
  <c r="N25" i="2"/>
  <c r="M17" i="2"/>
  <c r="N17" i="2" s="1"/>
  <c r="M6" i="2"/>
  <c r="M34" i="2"/>
  <c r="N34" i="2" s="1"/>
  <c r="M13" i="2"/>
  <c r="N13" i="2" s="1"/>
  <c r="M12" i="2"/>
  <c r="N12" i="2" s="1"/>
  <c r="M20" i="2"/>
  <c r="N20" i="2" s="1"/>
  <c r="N19" i="2"/>
  <c r="N6" i="2" l="1"/>
  <c r="N38" i="2"/>
</calcChain>
</file>

<file path=xl/sharedStrings.xml><?xml version="1.0" encoding="utf-8"?>
<sst xmlns="http://schemas.openxmlformats.org/spreadsheetml/2006/main" count="201" uniqueCount="123">
  <si>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</si>
  <si>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</si>
  <si>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</si>
  <si>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</si>
  <si>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</si>
  <si>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</si>
  <si>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</si>
  <si>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</si>
  <si>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</si>
  <si>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rastvor za injekciju</t>
  </si>
  <si>
    <t>bočica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</si>
  <si>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</si>
  <si>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</si>
  <si>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</si>
  <si>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</si>
  <si>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</si>
  <si>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</si>
  <si>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</si>
  <si>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ampula</t>
  </si>
  <si>
    <t>100 mg</t>
  </si>
  <si>
    <t>prašak za rastvor za infuziju</t>
  </si>
  <si>
    <t>retinol, fitomenadion, ergokalciferol, tokoferol (135,3 mcg/ml + 20 mcg/ml + 1 mcg/ml + 0,64 mg/ml)</t>
  </si>
  <si>
    <t>Vitalipid N Infant</t>
  </si>
  <si>
    <t>Fresenius Kabi AB</t>
  </si>
  <si>
    <t>koncentrat za emulziju za infuziju</t>
  </si>
  <si>
    <t>10 ml (135,3 mcg/ml + 20 mcg/ml + 1 mcg/ml + 0,64 mg/ml)</t>
  </si>
  <si>
    <t>retinol, fitomenadion, ergokalciferol, tokoferol (194,1 mcg/ml + 15 mcg/ml + 0,5 mcg/ml + 0,91 mg/ml)</t>
  </si>
  <si>
    <t>Vitalipid N Adult</t>
  </si>
  <si>
    <t>10 ml (194,1 mcg/ml + 15 mcg/ml + 0,5 mcg/ml + 0,91 mg/ml)</t>
  </si>
  <si>
    <t>alfa-okso-(R,S)-izoleucin, kalcijumova so, alfa-okso-leucin, kalcijumova so, alfa-okso-fenilalanin, kalcijumova so, alfa-okso-valin, kalcijumova so, alfa-hidroksi-(R,S)-metionin, kalcijumova so, lizin, treonin, triptofan, histidin, tirozin</t>
  </si>
  <si>
    <t>Ketosteril</t>
  </si>
  <si>
    <t>Labesfal - Laboratorios Almiro S.A.</t>
  </si>
  <si>
    <t>film tableta</t>
  </si>
  <si>
    <t>67 mg + 101 mg + 68 mg + 86 mg + 59 mg + 75 mg + 53 mg + 23 mg + 38 mg + 30 mg</t>
  </si>
  <si>
    <t>tableta</t>
  </si>
  <si>
    <t>rastvor za infuziju</t>
  </si>
  <si>
    <t>boca</t>
  </si>
  <si>
    <t>alanin, arginin, asparaginska kiselina, cistein, glutaminska kiselina, glicin, histidin, izoleucin, leucin, lizin, metionin, fenilalanin, prolin, serin, taurin, treonin, triptofan, tirozin, valin</t>
  </si>
  <si>
    <t>Vaminolact</t>
  </si>
  <si>
    <t>Fresenius Kabi Austria GMBH</t>
  </si>
  <si>
    <t>100 ml (6,3g/l + 4,1g/l + 4,1g/l + 1g/l + 7,1g/l + 2,1g/l + 2,1g/l + 3,1g/l + 7g/l + 5,6g/l + 1,3g/l + 2,7g/l + 5,6g/l + 3,8g/l + 300 mg/l + 3,6g/l + 1,4g/l + 500 mg/l + 3,6g/l)</t>
  </si>
  <si>
    <t>aminokiseline 10%</t>
  </si>
  <si>
    <t>Aminoven 10% | Aminosol 10%</t>
  </si>
  <si>
    <t>Fresenius Kabi Austria GMBH / Hemomont d.o.o.</t>
  </si>
  <si>
    <t>500 ml</t>
  </si>
  <si>
    <t>aminokiseline 15%</t>
  </si>
  <si>
    <t>Aminoven 15%</t>
  </si>
  <si>
    <t>emulzija za infuziju</t>
  </si>
  <si>
    <t>ulje soje prečišćeno 20% / ulje soje, rafinisano, trigliceridi, srednje dužine lanca 20%, 100 ml</t>
  </si>
  <si>
    <t>Intralipid</t>
  </si>
  <si>
    <t>100 ml (200 g/l)</t>
  </si>
  <si>
    <t>kesa</t>
  </si>
  <si>
    <t>ulje soje prečišćeno 20% / ulje soje, rafinisano, trigliceridi, srednje dužine lanca 20%, 500 ml</t>
  </si>
  <si>
    <t>500 ml (200 g/l)</t>
  </si>
  <si>
    <t>prečišćeno sojino ulje, trigliceridi srednje dužine lanaca, prečišćeno maslinovo ulje, riblje ulje bogato omega-3 kiselinama, 100ml</t>
  </si>
  <si>
    <t>SMOFLipid</t>
  </si>
  <si>
    <t>100 ml (60g/l + 60g/l + 50g/l + 30g/l)</t>
  </si>
  <si>
    <t>prečišćeno sojino ulje, trigliceridi srednje dužine lanaca, prečišćeno maslinovo ulje, riblje ulje bogato omega-3 kiselinama, 250ml</t>
  </si>
  <si>
    <t>250 ml (60g/l + 60g/l + 50g/l + 30g/l)</t>
  </si>
  <si>
    <t>prečišćeno sojino ulje, trigliceridi srednje dužine lanaca, prečišćeno maslinovo ulje, riblje ulje bogato omega-3 kiselinama, 500ml</t>
  </si>
  <si>
    <t>500 ml (60g/l + 60g/l + 50g/l + 30g/l)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</si>
  <si>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 za centralnu primenu</t>
  </si>
  <si>
    <t xml:space="preserve">Kabiven </t>
  </si>
  <si>
    <t>Fresenius Kabi Austria GMBH / Fresenius Kabi AB</t>
  </si>
  <si>
    <t>1026 ml (900 kcal)</t>
  </si>
  <si>
    <t>ml</t>
  </si>
  <si>
    <t>1540 ml (1400 kcal)</t>
  </si>
  <si>
    <t>2566 ml (2300 kcal)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</si>
  <si>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perifernu primenu</t>
  </si>
  <si>
    <t>Kabiven Peripheral</t>
  </si>
  <si>
    <t>Fresenius Kabi AB / Fresenous Kabi Austria Gmbh</t>
  </si>
  <si>
    <t>1440 ml (1000 kcal)</t>
  </si>
  <si>
    <t>2400 ml (1700 kcal)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</si>
  <si>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 omega-3 kiselinama, za centralnu primenu</t>
  </si>
  <si>
    <t>SmofKabiven</t>
  </si>
  <si>
    <t>2463 ml (2700 kcal) (420g/l + 14g/l + 12g/l + 11g/l + 3g/l + 5g/l + 7,4g/l + 6,6g/l + 4,3g/l + 5,1g/l + 11,2g/l + 6,5g/l + 1g/l + 4,4g/l + 2g/l +0,4g/l + 6,2g/l + 0,56g/l + 4,18g/l + 1,2g/l + 4,48g/l + 3,4g/l + 0,0129g/l + 60g/l + 60g/l + 50g/l + 30g/l)</t>
  </si>
  <si>
    <t>1477 ml (1600 kcal) (420g/l + 14g/l + 12g/l + 11g/l + 3g/l + 5g/l + 7,4g/l + 6,6g/l + 4,3g/l + 5,1g/l + 11,2g/l + 6,5g/l + 1g/l + 4,4g/l + 2g/l +0,4g/l + 6,2g/l + 0,56g/l + 4,18g/l + 1,2g/l + 4,48g/l + 3,4g/l + 0,0129g/l + 60g/l + 60g/l + 50g/l + 30g/l)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</si>
  <si>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kiselinama, za perifernu primenu</t>
  </si>
  <si>
    <t>SmofKabiven Peripheral</t>
  </si>
  <si>
    <t>1206 ml (800 kcal) (130g/l + 14g/l + 12g/l + 11g/l + 3g/l + 5g/l + 7.4g/l + 6.6g/l + 4.3g/l + 5.1g/l + 11.2g/l + 6.5g/l + 1g/l + 4.4g/l + 2g/l + 0.4g/l + 6.2g/l + 0.56g/l + 4.18g/l + 1.2g/l + 4.48g/l + 3.4g/l + 0.0129g/l + 60g/l + 60g/l + 50g/l + 30g/l)</t>
  </si>
  <si>
    <t>koncentrat za rastvor za infuziju</t>
  </si>
  <si>
    <t>natrijum hidrogenkarbonat 8,4%</t>
  </si>
  <si>
    <t>Natriumbicarbonat Fresenius 8.4%</t>
  </si>
  <si>
    <t>Fresenius Kabi Austria Gmbh</t>
  </si>
  <si>
    <t>100 ml (8,4%)</t>
  </si>
  <si>
    <t>alanil glutamin 100 ml</t>
  </si>
  <si>
    <t>Dipeptiven</t>
  </si>
  <si>
    <t>100 ml (20 g/100 ml)</t>
  </si>
  <si>
    <t>tiamin, riboflavin, nikotinamid, piridoksin, pantotenska kiselina, askorbinska kiselina, biotin, folna kiselina, cijanokobalamin, 10 ml</t>
  </si>
  <si>
    <t>Soluvit N</t>
  </si>
  <si>
    <t>10 ml (2,5 mg + 3,6 mg + 40 mg + 4 mg+ 15 mg + 100 mg + 60 mcg + 0,4 mg + 5 mcg)</t>
  </si>
  <si>
    <t>anti-humani T limfocitni imunoglobulin kunića 100 mg</t>
  </si>
  <si>
    <t>Neovii Biotech Gmbh</t>
  </si>
  <si>
    <t>emulzija za injekciju/infuziju</t>
  </si>
  <si>
    <t>propofol 1% 500 mg</t>
  </si>
  <si>
    <t>Propofol 1% Fresenius | Propofol 1% MCT Fresenius</t>
  </si>
  <si>
    <t>500 mg/50 ml</t>
  </si>
  <si>
    <t>levobupivakain 5 mg</t>
  </si>
  <si>
    <t>Levobupivakain Kabi</t>
  </si>
  <si>
    <t>Fresenius Kabi Norge AS</t>
  </si>
  <si>
    <t>rastvor za injekciju/koncentrat za rastvor za infuziju</t>
  </si>
  <si>
    <t>10ml (5 mg/ml)</t>
  </si>
  <si>
    <t xml:space="preserve">rastvor za injekciju </t>
  </si>
  <si>
    <t>joheksol 350 mg I/ml, 50 ml i 100 ml</t>
  </si>
  <si>
    <t>GE Healthcare Ireland Limited</t>
  </si>
  <si>
    <t>50 ml (350 mg I/ml)</t>
  </si>
  <si>
    <t>100 ml (350 mg I/ml)</t>
  </si>
  <si>
    <t>joheksol 350 mg I/ml, 200 ml i 500 ml</t>
  </si>
  <si>
    <t>200 ml (350 mg I/ml)</t>
  </si>
  <si>
    <t>500 ml (350 mg I/ml)</t>
  </si>
  <si>
    <t>jodiksanol 320 mg I/ml, 50 ml i 100 ml</t>
  </si>
  <si>
    <t>GE HEALTHCARE AS / GE HEALTHCARE IRELAND LIMITED</t>
  </si>
  <si>
    <t>50 ml (320 mg I/ml)</t>
  </si>
  <si>
    <t>Visipaque™</t>
  </si>
  <si>
    <t>100 ml (320 mg I/ml)</t>
  </si>
  <si>
    <t>0174021
 0174035</t>
  </si>
  <si>
    <t>0010220
0010221</t>
  </si>
  <si>
    <t>Grafalon®</t>
  </si>
  <si>
    <t>0080421
0080446</t>
  </si>
  <si>
    <t>Omnipaque™</t>
  </si>
  <si>
    <t>УКУПНА ВРЕДНОСТ СА ПДВ-ом:</t>
  </si>
  <si>
    <t>Количина</t>
  </si>
  <si>
    <t>AMICUS SRB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</si>
</sst>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3" fillId="0" borderId="0"/>
    <xf numFmtId="0" fontId="7" fillId="0" borderId="0"/>
    <xf numFmtId="0" fontId="8" fillId="0" borderId="0"/>
    <xf numFmtId="0" fontId="3" fillId="0" borderId="0"/>
    <xf numFmtId="0" fontId="7" fillId="0" borderId="0"/>
    <xf numFmtId="0" fontId="8" fillId="0" borderId="0"/>
    <xf numFmtId="0" fontId="3" fillId="0" borderId="0"/>
    <xf numFmtId="0" fontId="7" fillId="0" borderId="0"/>
    <xf numFmtId="0" fontId="9" fillId="0" borderId="0"/>
  </cellStyleXfs>
  <cellXfs count="32">
    <xf numFmtId="0" fontId="0" fillId="0" borderId="0" xfId="0"/>
    <xf numFmtId="4" fontId="0" fillId="0" borderId="0" xfId="0" applyNumberFormat="1"/>
    <xf numFmtId="4" fontId="2" fillId="0" borderId="1" xfId="0" applyNumberFormat="1" applyFont="1" applyBorder="1"/>
    <xf numFmtId="4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64" fontId="10" fillId="0" borderId="1" xfId="2" quotePrefix="1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quotePrefix="1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10" fillId="3" borderId="1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3" fontId="10" fillId="0" borderId="5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48"/>
  <sheetViews>
    <sheetView tabSelected="1" workbookViewId="0">
      <selection activeCell="D7" sqref="D7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0.100000000000001" customHeight="1" x14ac:dyDescent="0.25">
      <c r="A2" s="31" t="s">
        <v>122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4" spans="1:14" ht="33.75" customHeight="1" x14ac:dyDescent="0.25">
      <c r="A4" s="14" t="s">
        <v>4</v>
      </c>
      <c r="B4" s="14" t="s">
        <v>0</v>
      </c>
      <c r="C4" s="14" t="s">
        <v>1</v>
      </c>
      <c r="D4" s="14" t="s">
        <v>5</v>
      </c>
      <c r="E4" s="14" t="s">
        <v>6</v>
      </c>
      <c r="F4" s="14" t="s">
        <v>2</v>
      </c>
      <c r="G4" s="14" t="s">
        <v>11</v>
      </c>
      <c r="H4" s="14" t="s">
        <v>7</v>
      </c>
      <c r="I4" s="14" t="s">
        <v>121</v>
      </c>
      <c r="J4" s="14" t="s">
        <v>8</v>
      </c>
      <c r="K4" s="14" t="s">
        <v>3</v>
      </c>
      <c r="L4" s="14" t="s">
        <v>12</v>
      </c>
      <c r="M4" s="14" t="s">
        <v>13</v>
      </c>
      <c r="N4" s="24" t="s">
        <v>14</v>
      </c>
    </row>
    <row r="5" spans="1:14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24"/>
    </row>
    <row r="6" spans="1:14" ht="96" x14ac:dyDescent="0.25">
      <c r="A6" s="5">
        <v>21</v>
      </c>
      <c r="B6" s="6" t="s">
        <v>21</v>
      </c>
      <c r="C6" s="7">
        <v>50150</v>
      </c>
      <c r="D6" s="6" t="s">
        <v>22</v>
      </c>
      <c r="E6" s="6" t="s">
        <v>23</v>
      </c>
      <c r="F6" s="8" t="s">
        <v>24</v>
      </c>
      <c r="G6" s="8" t="s">
        <v>25</v>
      </c>
      <c r="H6" s="8" t="s">
        <v>18</v>
      </c>
      <c r="I6" s="5"/>
      <c r="J6" s="8">
        <v>291.35000000000002</v>
      </c>
      <c r="K6" s="3">
        <f>I6*J6</f>
        <v>0</v>
      </c>
      <c r="L6" s="4">
        <v>0.1</v>
      </c>
      <c r="M6" s="3">
        <f>K6*L6</f>
        <v>0</v>
      </c>
      <c r="N6" s="3">
        <f>K6+M6</f>
        <v>0</v>
      </c>
    </row>
    <row r="7" spans="1:14" ht="96" x14ac:dyDescent="0.25">
      <c r="A7" s="5">
        <v>22</v>
      </c>
      <c r="B7" s="6" t="s">
        <v>26</v>
      </c>
      <c r="C7" s="7">
        <v>50151</v>
      </c>
      <c r="D7" s="6" t="s">
        <v>27</v>
      </c>
      <c r="E7" s="6" t="s">
        <v>23</v>
      </c>
      <c r="F7" s="8" t="s">
        <v>24</v>
      </c>
      <c r="G7" s="8" t="s">
        <v>28</v>
      </c>
      <c r="H7" s="8" t="s">
        <v>18</v>
      </c>
      <c r="I7" s="5"/>
      <c r="J7" s="8">
        <v>231.72</v>
      </c>
      <c r="K7" s="3">
        <f t="shared" ref="K7:K36" si="0">I7*J7</f>
        <v>0</v>
      </c>
      <c r="L7" s="4">
        <v>0.1</v>
      </c>
      <c r="M7" s="3">
        <f t="shared" ref="M7:M36" si="1">K7*L7</f>
        <v>0</v>
      </c>
      <c r="N7" s="3">
        <f t="shared" ref="N7:N36" si="2">K7+M7</f>
        <v>0</v>
      </c>
    </row>
    <row r="8" spans="1:14" ht="204" x14ac:dyDescent="0.25">
      <c r="A8" s="5">
        <v>23</v>
      </c>
      <c r="B8" s="8" t="s">
        <v>29</v>
      </c>
      <c r="C8" s="9">
        <v>1174015</v>
      </c>
      <c r="D8" s="8" t="s">
        <v>30</v>
      </c>
      <c r="E8" s="8" t="s">
        <v>31</v>
      </c>
      <c r="F8" s="8" t="s">
        <v>32</v>
      </c>
      <c r="G8" s="8" t="s">
        <v>33</v>
      </c>
      <c r="H8" s="8" t="s">
        <v>34</v>
      </c>
      <c r="I8" s="5"/>
      <c r="J8" s="8">
        <v>45.89</v>
      </c>
      <c r="K8" s="3">
        <f t="shared" si="0"/>
        <v>0</v>
      </c>
      <c r="L8" s="4">
        <v>0.1</v>
      </c>
      <c r="M8" s="3">
        <f t="shared" si="1"/>
        <v>0</v>
      </c>
      <c r="N8" s="3">
        <f t="shared" si="2"/>
        <v>0</v>
      </c>
    </row>
    <row r="9" spans="1:14" ht="168" x14ac:dyDescent="0.25">
      <c r="A9" s="5">
        <v>61</v>
      </c>
      <c r="B9" s="8" t="s">
        <v>37</v>
      </c>
      <c r="C9" s="10">
        <v>174041</v>
      </c>
      <c r="D9" s="8" t="s">
        <v>38</v>
      </c>
      <c r="E9" s="8" t="s">
        <v>39</v>
      </c>
      <c r="F9" s="8" t="s">
        <v>35</v>
      </c>
      <c r="G9" s="8" t="s">
        <v>40</v>
      </c>
      <c r="H9" s="8" t="s">
        <v>36</v>
      </c>
      <c r="I9" s="5"/>
      <c r="J9" s="8">
        <v>1144.77</v>
      </c>
      <c r="K9" s="3">
        <f t="shared" si="0"/>
        <v>0</v>
      </c>
      <c r="L9" s="4">
        <v>0.1</v>
      </c>
      <c r="M9" s="3">
        <f t="shared" si="1"/>
        <v>0</v>
      </c>
      <c r="N9" s="3">
        <f t="shared" si="2"/>
        <v>0</v>
      </c>
    </row>
    <row r="10" spans="1:14" ht="24" x14ac:dyDescent="0.25">
      <c r="A10" s="5">
        <v>62</v>
      </c>
      <c r="B10" s="6" t="s">
        <v>41</v>
      </c>
      <c r="C10" s="7" t="s">
        <v>115</v>
      </c>
      <c r="D10" s="6" t="s">
        <v>42</v>
      </c>
      <c r="E10" s="6" t="s">
        <v>43</v>
      </c>
      <c r="F10" s="8" t="s">
        <v>35</v>
      </c>
      <c r="G10" s="8" t="s">
        <v>44</v>
      </c>
      <c r="H10" s="8" t="s">
        <v>36</v>
      </c>
      <c r="I10" s="5"/>
      <c r="J10" s="8">
        <v>420.3</v>
      </c>
      <c r="K10" s="3">
        <f t="shared" si="0"/>
        <v>0</v>
      </c>
      <c r="L10" s="4">
        <v>0.1</v>
      </c>
      <c r="M10" s="3">
        <f t="shared" si="1"/>
        <v>0</v>
      </c>
      <c r="N10" s="3">
        <f t="shared" si="2"/>
        <v>0</v>
      </c>
    </row>
    <row r="11" spans="1:14" ht="24" x14ac:dyDescent="0.25">
      <c r="A11" s="5">
        <v>63</v>
      </c>
      <c r="B11" s="6" t="s">
        <v>45</v>
      </c>
      <c r="C11" s="7">
        <v>174023</v>
      </c>
      <c r="D11" s="6" t="s">
        <v>46</v>
      </c>
      <c r="E11" s="6" t="s">
        <v>39</v>
      </c>
      <c r="F11" s="8" t="s">
        <v>35</v>
      </c>
      <c r="G11" s="8" t="s">
        <v>44</v>
      </c>
      <c r="H11" s="8" t="s">
        <v>36</v>
      </c>
      <c r="I11" s="5"/>
      <c r="J11" s="8">
        <v>636.54</v>
      </c>
      <c r="K11" s="3">
        <f t="shared" si="0"/>
        <v>0</v>
      </c>
      <c r="L11" s="4">
        <v>0.1</v>
      </c>
      <c r="M11" s="3">
        <f t="shared" si="1"/>
        <v>0</v>
      </c>
      <c r="N11" s="3">
        <f t="shared" si="2"/>
        <v>0</v>
      </c>
    </row>
    <row r="12" spans="1:14" ht="96" x14ac:dyDescent="0.25">
      <c r="A12" s="5">
        <v>66</v>
      </c>
      <c r="B12" s="6" t="s">
        <v>48</v>
      </c>
      <c r="C12" s="7">
        <v>171291</v>
      </c>
      <c r="D12" s="6" t="s">
        <v>49</v>
      </c>
      <c r="E12" s="6" t="s">
        <v>23</v>
      </c>
      <c r="F12" s="8" t="s">
        <v>47</v>
      </c>
      <c r="G12" s="8" t="s">
        <v>50</v>
      </c>
      <c r="H12" s="8" t="s">
        <v>51</v>
      </c>
      <c r="I12" s="5"/>
      <c r="J12" s="8">
        <v>489.8</v>
      </c>
      <c r="K12" s="3">
        <f t="shared" si="0"/>
        <v>0</v>
      </c>
      <c r="L12" s="4">
        <v>0.1</v>
      </c>
      <c r="M12" s="3">
        <f t="shared" si="1"/>
        <v>0</v>
      </c>
      <c r="N12" s="3">
        <f t="shared" si="2"/>
        <v>0</v>
      </c>
    </row>
    <row r="13" spans="1:14" ht="96" x14ac:dyDescent="0.25">
      <c r="A13" s="5">
        <v>68</v>
      </c>
      <c r="B13" s="6" t="s">
        <v>52</v>
      </c>
      <c r="C13" s="7">
        <v>171289</v>
      </c>
      <c r="D13" s="6" t="s">
        <v>49</v>
      </c>
      <c r="E13" s="6" t="s">
        <v>23</v>
      </c>
      <c r="F13" s="8" t="s">
        <v>47</v>
      </c>
      <c r="G13" s="8" t="s">
        <v>53</v>
      </c>
      <c r="H13" s="8" t="s">
        <v>51</v>
      </c>
      <c r="I13" s="5"/>
      <c r="J13" s="8">
        <v>1357.23</v>
      </c>
      <c r="K13" s="3">
        <f t="shared" si="0"/>
        <v>0</v>
      </c>
      <c r="L13" s="4">
        <v>0.1</v>
      </c>
      <c r="M13" s="3">
        <f t="shared" si="1"/>
        <v>0</v>
      </c>
      <c r="N13" s="3">
        <f t="shared" si="2"/>
        <v>0</v>
      </c>
    </row>
    <row r="14" spans="1:14" ht="132" x14ac:dyDescent="0.25">
      <c r="A14" s="5">
        <v>70</v>
      </c>
      <c r="B14" s="8" t="s">
        <v>54</v>
      </c>
      <c r="C14" s="10">
        <v>171297</v>
      </c>
      <c r="D14" s="8" t="s">
        <v>55</v>
      </c>
      <c r="E14" s="8" t="s">
        <v>39</v>
      </c>
      <c r="F14" s="8" t="s">
        <v>47</v>
      </c>
      <c r="G14" s="8" t="s">
        <v>56</v>
      </c>
      <c r="H14" s="8" t="s">
        <v>36</v>
      </c>
      <c r="I14" s="5"/>
      <c r="J14" s="8">
        <v>487.18</v>
      </c>
      <c r="K14" s="3">
        <f t="shared" si="0"/>
        <v>0</v>
      </c>
      <c r="L14" s="4">
        <v>0.1</v>
      </c>
      <c r="M14" s="3">
        <f t="shared" si="1"/>
        <v>0</v>
      </c>
      <c r="N14" s="3">
        <f t="shared" si="2"/>
        <v>0</v>
      </c>
    </row>
    <row r="15" spans="1:14" ht="132" x14ac:dyDescent="0.25">
      <c r="A15" s="5">
        <v>71</v>
      </c>
      <c r="B15" s="8" t="s">
        <v>57</v>
      </c>
      <c r="C15" s="10">
        <v>171298</v>
      </c>
      <c r="D15" s="8" t="s">
        <v>55</v>
      </c>
      <c r="E15" s="8" t="s">
        <v>39</v>
      </c>
      <c r="F15" s="8" t="s">
        <v>47</v>
      </c>
      <c r="G15" s="8" t="s">
        <v>58</v>
      </c>
      <c r="H15" s="8" t="s">
        <v>36</v>
      </c>
      <c r="I15" s="5"/>
      <c r="J15" s="8">
        <v>672.23</v>
      </c>
      <c r="K15" s="3">
        <f t="shared" si="0"/>
        <v>0</v>
      </c>
      <c r="L15" s="4">
        <v>0.1</v>
      </c>
      <c r="M15" s="3">
        <f t="shared" si="1"/>
        <v>0</v>
      </c>
      <c r="N15" s="3">
        <f t="shared" si="2"/>
        <v>0</v>
      </c>
    </row>
    <row r="16" spans="1:14" ht="132" x14ac:dyDescent="0.25">
      <c r="A16" s="5">
        <v>72</v>
      </c>
      <c r="B16" s="8" t="s">
        <v>59</v>
      </c>
      <c r="C16" s="10">
        <v>171299</v>
      </c>
      <c r="D16" s="8" t="s">
        <v>55</v>
      </c>
      <c r="E16" s="8" t="s">
        <v>39</v>
      </c>
      <c r="F16" s="8" t="s">
        <v>47</v>
      </c>
      <c r="G16" s="8" t="s">
        <v>60</v>
      </c>
      <c r="H16" s="8" t="s">
        <v>36</v>
      </c>
      <c r="I16" s="5"/>
      <c r="J16" s="8">
        <v>1331.44</v>
      </c>
      <c r="K16" s="3">
        <f t="shared" si="0"/>
        <v>0</v>
      </c>
      <c r="L16" s="4">
        <v>0.1</v>
      </c>
      <c r="M16" s="3">
        <f t="shared" si="1"/>
        <v>0</v>
      </c>
      <c r="N16" s="3">
        <f t="shared" si="2"/>
        <v>0</v>
      </c>
    </row>
    <row r="17" spans="1:14" ht="24" customHeight="1" x14ac:dyDescent="0.25">
      <c r="A17" s="19">
        <v>81</v>
      </c>
      <c r="B17" s="21" t="s">
        <v>61</v>
      </c>
      <c r="C17" s="10">
        <v>171307</v>
      </c>
      <c r="D17" s="8" t="s">
        <v>62</v>
      </c>
      <c r="E17" s="8" t="s">
        <v>63</v>
      </c>
      <c r="F17" s="8" t="s">
        <v>47</v>
      </c>
      <c r="G17" s="8" t="s">
        <v>64</v>
      </c>
      <c r="H17" s="8" t="s">
        <v>65</v>
      </c>
      <c r="I17" s="11"/>
      <c r="J17" s="8">
        <v>1.85</v>
      </c>
      <c r="K17" s="3">
        <f t="shared" si="0"/>
        <v>0</v>
      </c>
      <c r="L17" s="4">
        <v>0.1</v>
      </c>
      <c r="M17" s="3">
        <f t="shared" si="1"/>
        <v>0</v>
      </c>
      <c r="N17" s="3">
        <f t="shared" si="2"/>
        <v>0</v>
      </c>
    </row>
    <row r="18" spans="1:14" ht="24" x14ac:dyDescent="0.25">
      <c r="A18" s="20"/>
      <c r="B18" s="22"/>
      <c r="C18" s="10">
        <v>171301</v>
      </c>
      <c r="D18" s="8" t="s">
        <v>62</v>
      </c>
      <c r="E18" s="8" t="s">
        <v>63</v>
      </c>
      <c r="F18" s="8" t="s">
        <v>47</v>
      </c>
      <c r="G18" s="8" t="s">
        <v>66</v>
      </c>
      <c r="H18" s="8" t="s">
        <v>65</v>
      </c>
      <c r="I18" s="11"/>
      <c r="J18" s="8">
        <v>1.85</v>
      </c>
      <c r="K18" s="3">
        <f t="shared" si="0"/>
        <v>0</v>
      </c>
      <c r="L18" s="4">
        <v>0.1</v>
      </c>
      <c r="M18" s="3">
        <f t="shared" si="1"/>
        <v>0</v>
      </c>
      <c r="N18" s="3">
        <f t="shared" si="2"/>
        <v>0</v>
      </c>
    </row>
    <row r="19" spans="1:14" ht="24" x14ac:dyDescent="0.25">
      <c r="A19" s="20"/>
      <c r="B19" s="22"/>
      <c r="C19" s="10">
        <v>171309</v>
      </c>
      <c r="D19" s="8" t="s">
        <v>62</v>
      </c>
      <c r="E19" s="8" t="s">
        <v>63</v>
      </c>
      <c r="F19" s="8" t="s">
        <v>47</v>
      </c>
      <c r="G19" s="8" t="s">
        <v>67</v>
      </c>
      <c r="H19" s="8" t="s">
        <v>65</v>
      </c>
      <c r="I19" s="11"/>
      <c r="J19" s="8">
        <v>1.85</v>
      </c>
      <c r="K19" s="3">
        <f t="shared" si="0"/>
        <v>0</v>
      </c>
      <c r="L19" s="4">
        <v>0.1</v>
      </c>
      <c r="M19" s="3">
        <f t="shared" si="1"/>
        <v>0</v>
      </c>
      <c r="N19" s="3">
        <f t="shared" si="2"/>
        <v>0</v>
      </c>
    </row>
    <row r="20" spans="1:14" ht="36" customHeight="1" x14ac:dyDescent="0.25">
      <c r="A20" s="19">
        <v>82</v>
      </c>
      <c r="B20" s="21" t="s">
        <v>68</v>
      </c>
      <c r="C20" s="10">
        <v>171404</v>
      </c>
      <c r="D20" s="8" t="s">
        <v>69</v>
      </c>
      <c r="E20" s="8" t="s">
        <v>70</v>
      </c>
      <c r="F20" s="8" t="s">
        <v>47</v>
      </c>
      <c r="G20" s="8" t="s">
        <v>71</v>
      </c>
      <c r="H20" s="8" t="s">
        <v>65</v>
      </c>
      <c r="I20" s="5"/>
      <c r="J20" s="8">
        <v>1.66</v>
      </c>
      <c r="K20" s="3">
        <f t="shared" si="0"/>
        <v>0</v>
      </c>
      <c r="L20" s="4">
        <v>0.1</v>
      </c>
      <c r="M20" s="3">
        <f t="shared" si="1"/>
        <v>0</v>
      </c>
      <c r="N20" s="3">
        <f t="shared" si="2"/>
        <v>0</v>
      </c>
    </row>
    <row r="21" spans="1:14" ht="36" x14ac:dyDescent="0.25">
      <c r="A21" s="20"/>
      <c r="B21" s="22"/>
      <c r="C21" s="10">
        <v>171405</v>
      </c>
      <c r="D21" s="8" t="s">
        <v>69</v>
      </c>
      <c r="E21" s="8" t="s">
        <v>70</v>
      </c>
      <c r="F21" s="8" t="s">
        <v>47</v>
      </c>
      <c r="G21" s="8" t="s">
        <v>72</v>
      </c>
      <c r="H21" s="8" t="s">
        <v>65</v>
      </c>
      <c r="I21" s="5"/>
      <c r="J21" s="8">
        <v>1.66</v>
      </c>
      <c r="K21" s="3">
        <f t="shared" si="0"/>
        <v>0</v>
      </c>
      <c r="L21" s="4">
        <v>0.1</v>
      </c>
      <c r="M21" s="3">
        <f t="shared" si="1"/>
        <v>0</v>
      </c>
      <c r="N21" s="3">
        <f t="shared" si="2"/>
        <v>0</v>
      </c>
    </row>
    <row r="22" spans="1:14" ht="157.5" customHeight="1" x14ac:dyDescent="0.25">
      <c r="A22" s="19">
        <v>87</v>
      </c>
      <c r="B22" s="21" t="s">
        <v>73</v>
      </c>
      <c r="C22" s="10">
        <v>174205</v>
      </c>
      <c r="D22" s="8" t="s">
        <v>74</v>
      </c>
      <c r="E22" s="8" t="s">
        <v>23</v>
      </c>
      <c r="F22" s="8" t="s">
        <v>47</v>
      </c>
      <c r="G22" s="3" t="s">
        <v>75</v>
      </c>
      <c r="H22" s="8" t="s">
        <v>65</v>
      </c>
      <c r="I22" s="5"/>
      <c r="J22" s="8">
        <v>2.12</v>
      </c>
      <c r="K22" s="3">
        <f t="shared" si="0"/>
        <v>0</v>
      </c>
      <c r="L22" s="4">
        <v>0.1</v>
      </c>
      <c r="M22" s="3">
        <f t="shared" si="1"/>
        <v>0</v>
      </c>
      <c r="N22" s="3">
        <f t="shared" si="2"/>
        <v>0</v>
      </c>
    </row>
    <row r="23" spans="1:14" ht="157.5" x14ac:dyDescent="0.25">
      <c r="A23" s="20"/>
      <c r="B23" s="22"/>
      <c r="C23" s="10">
        <v>174201</v>
      </c>
      <c r="D23" s="8" t="s">
        <v>74</v>
      </c>
      <c r="E23" s="8" t="s">
        <v>70</v>
      </c>
      <c r="F23" s="8" t="s">
        <v>47</v>
      </c>
      <c r="G23" s="3" t="s">
        <v>76</v>
      </c>
      <c r="H23" s="8" t="s">
        <v>65</v>
      </c>
      <c r="I23" s="5"/>
      <c r="J23" s="8">
        <v>2.12</v>
      </c>
      <c r="K23" s="3">
        <f t="shared" si="0"/>
        <v>0</v>
      </c>
      <c r="L23" s="4">
        <v>0.1</v>
      </c>
      <c r="M23" s="3">
        <f t="shared" si="1"/>
        <v>0</v>
      </c>
      <c r="N23" s="3">
        <f t="shared" si="2"/>
        <v>0</v>
      </c>
    </row>
    <row r="24" spans="1:14" ht="360" x14ac:dyDescent="0.25">
      <c r="A24" s="5">
        <v>88</v>
      </c>
      <c r="B24" s="8" t="s">
        <v>77</v>
      </c>
      <c r="C24" s="10">
        <v>171346</v>
      </c>
      <c r="D24" s="8" t="s">
        <v>78</v>
      </c>
      <c r="E24" s="8" t="s">
        <v>23</v>
      </c>
      <c r="F24" s="8" t="s">
        <v>47</v>
      </c>
      <c r="G24" s="3" t="s">
        <v>79</v>
      </c>
      <c r="H24" s="8" t="s">
        <v>65</v>
      </c>
      <c r="I24" s="5"/>
      <c r="J24" s="8">
        <v>2.1800000000000002</v>
      </c>
      <c r="K24" s="3">
        <f t="shared" si="0"/>
        <v>0</v>
      </c>
      <c r="L24" s="4">
        <v>0.1</v>
      </c>
      <c r="M24" s="3">
        <f t="shared" si="1"/>
        <v>0</v>
      </c>
      <c r="N24" s="3">
        <f t="shared" si="2"/>
        <v>0</v>
      </c>
    </row>
    <row r="25" spans="1:14" ht="36" x14ac:dyDescent="0.25">
      <c r="A25" s="5">
        <v>125</v>
      </c>
      <c r="B25" s="6" t="s">
        <v>81</v>
      </c>
      <c r="C25" s="7">
        <v>133110</v>
      </c>
      <c r="D25" s="6" t="s">
        <v>82</v>
      </c>
      <c r="E25" s="6" t="s">
        <v>83</v>
      </c>
      <c r="F25" s="8" t="s">
        <v>80</v>
      </c>
      <c r="G25" s="8" t="s">
        <v>84</v>
      </c>
      <c r="H25" s="8" t="s">
        <v>36</v>
      </c>
      <c r="I25" s="5"/>
      <c r="J25" s="8">
        <v>387.57</v>
      </c>
      <c r="K25" s="3">
        <f t="shared" si="0"/>
        <v>0</v>
      </c>
      <c r="L25" s="4">
        <v>0.1</v>
      </c>
      <c r="M25" s="3">
        <f t="shared" si="1"/>
        <v>0</v>
      </c>
      <c r="N25" s="3">
        <f t="shared" si="2"/>
        <v>0</v>
      </c>
    </row>
    <row r="26" spans="1:14" ht="24" x14ac:dyDescent="0.25">
      <c r="A26" s="5">
        <v>136</v>
      </c>
      <c r="B26" s="6" t="s">
        <v>85</v>
      </c>
      <c r="C26" s="7">
        <v>174050</v>
      </c>
      <c r="D26" s="6" t="s">
        <v>86</v>
      </c>
      <c r="E26" s="6" t="s">
        <v>83</v>
      </c>
      <c r="F26" s="8" t="s">
        <v>80</v>
      </c>
      <c r="G26" s="8" t="s">
        <v>87</v>
      </c>
      <c r="H26" s="8" t="s">
        <v>36</v>
      </c>
      <c r="I26" s="5"/>
      <c r="J26" s="8">
        <v>3593.43</v>
      </c>
      <c r="K26" s="3">
        <f t="shared" si="0"/>
        <v>0</v>
      </c>
      <c r="L26" s="4">
        <v>0.1</v>
      </c>
      <c r="M26" s="3">
        <f t="shared" si="1"/>
        <v>0</v>
      </c>
      <c r="N26" s="3">
        <f t="shared" si="2"/>
        <v>0</v>
      </c>
    </row>
    <row r="27" spans="1:14" ht="132" x14ac:dyDescent="0.25">
      <c r="A27" s="5">
        <v>137</v>
      </c>
      <c r="B27" s="6" t="s">
        <v>88</v>
      </c>
      <c r="C27" s="7">
        <v>52720</v>
      </c>
      <c r="D27" s="6" t="s">
        <v>89</v>
      </c>
      <c r="E27" s="6" t="s">
        <v>23</v>
      </c>
      <c r="F27" s="8" t="s">
        <v>20</v>
      </c>
      <c r="G27" s="8" t="s">
        <v>90</v>
      </c>
      <c r="H27" s="8" t="s">
        <v>10</v>
      </c>
      <c r="I27" s="5"/>
      <c r="J27" s="8">
        <v>351.66</v>
      </c>
      <c r="K27" s="3">
        <f t="shared" si="0"/>
        <v>0</v>
      </c>
      <c r="L27" s="4">
        <v>0.1</v>
      </c>
      <c r="M27" s="3">
        <f t="shared" si="1"/>
        <v>0</v>
      </c>
      <c r="N27" s="3">
        <f t="shared" si="2"/>
        <v>0</v>
      </c>
    </row>
    <row r="28" spans="1:14" ht="48" x14ac:dyDescent="0.25">
      <c r="A28" s="5">
        <v>283</v>
      </c>
      <c r="B28" s="8" t="s">
        <v>91</v>
      </c>
      <c r="C28" s="10" t="s">
        <v>116</v>
      </c>
      <c r="D28" s="8" t="s">
        <v>117</v>
      </c>
      <c r="E28" s="8" t="s">
        <v>92</v>
      </c>
      <c r="F28" s="8" t="s">
        <v>80</v>
      </c>
      <c r="G28" s="8" t="s">
        <v>19</v>
      </c>
      <c r="H28" s="8" t="s">
        <v>10</v>
      </c>
      <c r="I28" s="5"/>
      <c r="J28" s="8">
        <v>29529.77</v>
      </c>
      <c r="K28" s="3">
        <f t="shared" si="0"/>
        <v>0</v>
      </c>
      <c r="L28" s="4">
        <v>0.1</v>
      </c>
      <c r="M28" s="3">
        <f t="shared" si="1"/>
        <v>0</v>
      </c>
      <c r="N28" s="3">
        <f t="shared" si="2"/>
        <v>0</v>
      </c>
    </row>
    <row r="29" spans="1:14" ht="48" x14ac:dyDescent="0.25">
      <c r="A29" s="5">
        <v>319</v>
      </c>
      <c r="B29" s="8" t="s">
        <v>94</v>
      </c>
      <c r="C29" s="10" t="s">
        <v>118</v>
      </c>
      <c r="D29" s="8" t="s">
        <v>95</v>
      </c>
      <c r="E29" s="8" t="s">
        <v>83</v>
      </c>
      <c r="F29" s="8" t="s">
        <v>93</v>
      </c>
      <c r="G29" s="8" t="s">
        <v>96</v>
      </c>
      <c r="H29" s="8" t="s">
        <v>36</v>
      </c>
      <c r="I29" s="5"/>
      <c r="J29" s="8">
        <v>597.95000000000005</v>
      </c>
      <c r="K29" s="3">
        <f t="shared" si="0"/>
        <v>0</v>
      </c>
      <c r="L29" s="4">
        <v>0.1</v>
      </c>
      <c r="M29" s="3">
        <f t="shared" si="1"/>
        <v>0</v>
      </c>
      <c r="N29" s="3">
        <f t="shared" si="2"/>
        <v>0</v>
      </c>
    </row>
    <row r="30" spans="1:14" ht="48" x14ac:dyDescent="0.25">
      <c r="A30" s="5">
        <v>329</v>
      </c>
      <c r="B30" s="8" t="s">
        <v>97</v>
      </c>
      <c r="C30" s="10">
        <v>81009</v>
      </c>
      <c r="D30" s="8" t="s">
        <v>98</v>
      </c>
      <c r="E30" s="8" t="s">
        <v>99</v>
      </c>
      <c r="F30" s="8" t="s">
        <v>100</v>
      </c>
      <c r="G30" s="8" t="s">
        <v>101</v>
      </c>
      <c r="H30" s="8" t="s">
        <v>18</v>
      </c>
      <c r="I30" s="5"/>
      <c r="J30" s="8">
        <v>273.74</v>
      </c>
      <c r="K30" s="3">
        <f t="shared" si="0"/>
        <v>0</v>
      </c>
      <c r="L30" s="4">
        <v>0.1</v>
      </c>
      <c r="M30" s="3">
        <f t="shared" si="1"/>
        <v>0</v>
      </c>
      <c r="N30" s="3">
        <f t="shared" si="2"/>
        <v>0</v>
      </c>
    </row>
    <row r="31" spans="1:14" ht="24" customHeight="1" x14ac:dyDescent="0.25">
      <c r="A31" s="19">
        <v>377</v>
      </c>
      <c r="B31" s="27" t="s">
        <v>103</v>
      </c>
      <c r="C31" s="7">
        <v>199214</v>
      </c>
      <c r="D31" s="6" t="s">
        <v>119</v>
      </c>
      <c r="E31" s="6" t="s">
        <v>104</v>
      </c>
      <c r="F31" s="8" t="s">
        <v>102</v>
      </c>
      <c r="G31" s="8" t="s">
        <v>105</v>
      </c>
      <c r="H31" s="8" t="s">
        <v>65</v>
      </c>
      <c r="I31" s="5"/>
      <c r="J31" s="8">
        <v>19.25</v>
      </c>
      <c r="K31" s="3">
        <f t="shared" si="0"/>
        <v>0</v>
      </c>
      <c r="L31" s="4">
        <v>0.1</v>
      </c>
      <c r="M31" s="3">
        <f t="shared" si="1"/>
        <v>0</v>
      </c>
      <c r="N31" s="3">
        <f t="shared" si="2"/>
        <v>0</v>
      </c>
    </row>
    <row r="32" spans="1:14" ht="50.1" customHeight="1" x14ac:dyDescent="0.25">
      <c r="A32" s="20"/>
      <c r="B32" s="28"/>
      <c r="C32" s="7">
        <v>199215</v>
      </c>
      <c r="D32" s="6" t="s">
        <v>119</v>
      </c>
      <c r="E32" s="6" t="s">
        <v>104</v>
      </c>
      <c r="F32" s="8" t="s">
        <v>9</v>
      </c>
      <c r="G32" s="8" t="s">
        <v>106</v>
      </c>
      <c r="H32" s="8" t="s">
        <v>65</v>
      </c>
      <c r="I32" s="5"/>
      <c r="J32" s="8">
        <v>19.25</v>
      </c>
      <c r="K32" s="3">
        <f t="shared" si="0"/>
        <v>0</v>
      </c>
      <c r="L32" s="4">
        <v>0.1</v>
      </c>
      <c r="M32" s="3">
        <f t="shared" si="1"/>
        <v>0</v>
      </c>
      <c r="N32" s="3">
        <f t="shared" si="2"/>
        <v>0</v>
      </c>
    </row>
    <row r="33" spans="1:14" ht="24" customHeight="1" x14ac:dyDescent="0.25">
      <c r="A33" s="19">
        <v>378</v>
      </c>
      <c r="B33" s="29" t="s">
        <v>107</v>
      </c>
      <c r="C33" s="10">
        <v>199217</v>
      </c>
      <c r="D33" s="6" t="s">
        <v>119</v>
      </c>
      <c r="E33" s="6" t="s">
        <v>104</v>
      </c>
      <c r="F33" s="8" t="s">
        <v>9</v>
      </c>
      <c r="G33" s="8" t="s">
        <v>108</v>
      </c>
      <c r="H33" s="8" t="s">
        <v>65</v>
      </c>
      <c r="I33" s="5"/>
      <c r="J33" s="8">
        <v>15.25</v>
      </c>
      <c r="K33" s="3">
        <f t="shared" si="0"/>
        <v>0</v>
      </c>
      <c r="L33" s="4">
        <v>0.1</v>
      </c>
      <c r="M33" s="3">
        <f t="shared" si="1"/>
        <v>0</v>
      </c>
      <c r="N33" s="3">
        <f t="shared" si="2"/>
        <v>0</v>
      </c>
    </row>
    <row r="34" spans="1:14" ht="50.1" customHeight="1" x14ac:dyDescent="0.25">
      <c r="A34" s="20"/>
      <c r="B34" s="30"/>
      <c r="C34" s="10">
        <v>199218</v>
      </c>
      <c r="D34" s="6" t="s">
        <v>119</v>
      </c>
      <c r="E34" s="6" t="s">
        <v>104</v>
      </c>
      <c r="F34" s="8" t="s">
        <v>9</v>
      </c>
      <c r="G34" s="8" t="s">
        <v>109</v>
      </c>
      <c r="H34" s="8" t="s">
        <v>65</v>
      </c>
      <c r="I34" s="5"/>
      <c r="J34" s="8">
        <v>15.25</v>
      </c>
      <c r="K34" s="3">
        <f t="shared" si="0"/>
        <v>0</v>
      </c>
      <c r="L34" s="4">
        <v>0.1</v>
      </c>
      <c r="M34" s="3">
        <f t="shared" si="1"/>
        <v>0</v>
      </c>
      <c r="N34" s="3">
        <f t="shared" si="2"/>
        <v>0</v>
      </c>
    </row>
    <row r="35" spans="1:14" ht="50.1" customHeight="1" x14ac:dyDescent="0.25">
      <c r="A35" s="25">
        <v>385</v>
      </c>
      <c r="B35" s="26" t="s">
        <v>110</v>
      </c>
      <c r="C35" s="12">
        <v>199463</v>
      </c>
      <c r="D35" s="13" t="s">
        <v>113</v>
      </c>
      <c r="E35" s="13" t="s">
        <v>111</v>
      </c>
      <c r="F35" s="8" t="s">
        <v>9</v>
      </c>
      <c r="G35" s="8" t="s">
        <v>112</v>
      </c>
      <c r="H35" s="8" t="s">
        <v>65</v>
      </c>
      <c r="I35" s="5"/>
      <c r="J35" s="8">
        <v>32.5</v>
      </c>
      <c r="K35" s="3">
        <f t="shared" si="0"/>
        <v>0</v>
      </c>
      <c r="L35" s="4">
        <v>0.1</v>
      </c>
      <c r="M35" s="3">
        <f t="shared" si="1"/>
        <v>0</v>
      </c>
      <c r="N35" s="3">
        <f t="shared" si="2"/>
        <v>0</v>
      </c>
    </row>
    <row r="36" spans="1:14" ht="50.1" customHeight="1" x14ac:dyDescent="0.25">
      <c r="A36" s="25"/>
      <c r="B36" s="26"/>
      <c r="C36" s="12">
        <v>199464</v>
      </c>
      <c r="D36" s="13" t="s">
        <v>113</v>
      </c>
      <c r="E36" s="13" t="s">
        <v>111</v>
      </c>
      <c r="F36" s="8" t="s">
        <v>9</v>
      </c>
      <c r="G36" s="8" t="s">
        <v>114</v>
      </c>
      <c r="H36" s="8" t="s">
        <v>65</v>
      </c>
      <c r="I36" s="5"/>
      <c r="J36" s="8">
        <v>32.5</v>
      </c>
      <c r="K36" s="3">
        <f t="shared" si="0"/>
        <v>0</v>
      </c>
      <c r="L36" s="4">
        <v>0.1</v>
      </c>
      <c r="M36" s="3">
        <f t="shared" si="1"/>
        <v>0</v>
      </c>
      <c r="N36" s="3">
        <f t="shared" si="2"/>
        <v>0</v>
      </c>
    </row>
    <row r="37" spans="1:14" x14ac:dyDescent="0.25">
      <c r="A37" s="16" t="s">
        <v>15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8"/>
      <c r="N37" s="2">
        <f>SUM(K6:K36)</f>
        <v>0</v>
      </c>
    </row>
    <row r="38" spans="1:14" x14ac:dyDescent="0.25">
      <c r="A38" s="16" t="s">
        <v>16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8"/>
      <c r="N38" s="2">
        <f>SUM(M6:M36)</f>
        <v>0</v>
      </c>
    </row>
    <row r="39" spans="1:14" x14ac:dyDescent="0.25">
      <c r="A39" s="16" t="s">
        <v>120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8"/>
      <c r="N39" s="2">
        <f>N37*1.1</f>
        <v>0</v>
      </c>
    </row>
    <row r="48" spans="1:14" x14ac:dyDescent="0.25">
      <c r="N48" s="1"/>
    </row>
  </sheetData>
  <mergeCells count="31">
    <mergeCell ref="A39:M39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  <mergeCell ref="F4:F5"/>
    <mergeCell ref="A37:M37"/>
    <mergeCell ref="A38:M38"/>
    <mergeCell ref="A17:A19"/>
    <mergeCell ref="B17:B19"/>
    <mergeCell ref="A20:A21"/>
    <mergeCell ref="B20:B21"/>
    <mergeCell ref="A35:A36"/>
    <mergeCell ref="B35:B36"/>
    <mergeCell ref="A22:A23"/>
    <mergeCell ref="B22:B23"/>
    <mergeCell ref="A31:A32"/>
    <mergeCell ref="B31:B32"/>
    <mergeCell ref="A33:A34"/>
    <mergeCell ref="B33:B34"/>
  </mergeCells>
  <pageMargins left="0" right="0" top="0.75" bottom="0.75" header="0.3" footer="0.3"/>
  <pageSetup paperSize="9" scale="7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2021-10-28T13:25:22Z</cp:lastPrinted>
  <dcterms:created xsi:type="dcterms:W3CDTF">2021-08-30T13:00:38Z</dcterms:created>
  <dcterms:modified xsi:type="dcterms:W3CDTF">2022-03-28T14:05:35Z</dcterms:modified>
</cp:coreProperties>
</file>