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FAB7198D-8FEB-4116-A110-946D384FA487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K8" i="2"/>
  <c r="M8" i="2" s="1"/>
  <c r="N8" i="2" s="1"/>
  <c r="K9" i="2"/>
  <c r="M9" i="2" s="1"/>
  <c r="N9" i="2" s="1"/>
  <c r="K10" i="2"/>
  <c r="M10" i="2" s="1"/>
  <c r="N10" i="2" s="1"/>
  <c r="K11" i="2"/>
  <c r="M11" i="2" s="1"/>
  <c r="N11" i="2" s="1"/>
  <c r="K12" i="2"/>
  <c r="M12" i="2" s="1"/>
  <c r="N12" i="2" s="1"/>
  <c r="K13" i="2"/>
  <c r="M13" i="2" s="1"/>
  <c r="N13" i="2" s="1"/>
  <c r="K6" i="2"/>
  <c r="N14" i="2" l="1"/>
  <c r="N7" i="2"/>
  <c r="M6" i="2"/>
  <c r="N6" i="2" s="1"/>
  <c r="N15" i="2" l="1"/>
  <c r="N16" i="2" s="1"/>
</calcChain>
</file>

<file path=xl/sharedStrings.xml><?xml version="1.0" encoding="utf-8"?>
<sst xmlns="http://schemas.openxmlformats.org/spreadsheetml/2006/main" count="69" uniqueCount="62">
  <si>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</si>
  <si>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</si>
  <si>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</si>
  <si>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</si>
  <si>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</si>
  <si>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</si>
  <si>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</si>
  <si>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</si>
  <si>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Укупна количина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</si>
  <si>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</si>
  <si>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</si>
  <si>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</si>
  <si>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</si>
  <si>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</si>
  <si>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</si>
  <si>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</si>
  <si>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</si>
  <si>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</si>
  <si>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УКУПНА ВРЕДНОСТ ПОНУДЕ СА ПДВ-ом:</t>
  </si>
  <si>
    <t>ПРИЛОГ 1 УГОВОРА - СПЕЦИФИКАЦИЈА ЛЕКОВА СА ЦЕНАМА</t>
  </si>
  <si>
    <t>ADOC d.o.o.</t>
  </si>
  <si>
    <t xml:space="preserve">aprepitant </t>
  </si>
  <si>
    <t>Nauzex®</t>
  </si>
  <si>
    <t>MERCKLE GMBH - Nemačka, RONTIS HELLAS MEDICAL AND PHARMACEUTICAL PRODUCTS S.A. - Grčka, TEVA OPERATIONS POLAND SP.Z.O.O. - Poljska</t>
  </si>
  <si>
    <t>kapsula, tvrda</t>
  </si>
  <si>
    <t>1 po 125 mg, 2 po 80 mg</t>
  </si>
  <si>
    <t>pakovanje</t>
  </si>
  <si>
    <t>metilergometrin 0,2 mg</t>
  </si>
  <si>
    <t>Methylergometrin HF</t>
  </si>
  <si>
    <t>HEMOFARM AD VRŠAC - Republika Srbija</t>
  </si>
  <si>
    <t>injekcija</t>
  </si>
  <si>
    <t>0,2 mg/ml</t>
  </si>
  <si>
    <t>ampula</t>
  </si>
  <si>
    <t>deksametazon 8 mg</t>
  </si>
  <si>
    <t>Fortecortin®</t>
  </si>
  <si>
    <t>MERCK HEALTHCARE KGaA - Nemačka</t>
  </si>
  <si>
    <t>8 mg/2 ml</t>
  </si>
  <si>
    <t>cefepim 1000 mg</t>
  </si>
  <si>
    <t>Cefim®</t>
  </si>
  <si>
    <t>prašak za rastvor za injekciju/infuziju</t>
  </si>
  <si>
    <t>1000 mg</t>
  </si>
  <si>
    <t>anidulafungin 100 mg</t>
  </si>
  <si>
    <t>Anidulafungin Pliva</t>
  </si>
  <si>
    <t>ACTAVIS ITALY S.P.A - Italija, PLIVA HRVATSKA D.O.O. - PROIZVODNJA - Hrvatska, S.C. SINDAN-PHARMA S.R.L. - Rumunija, TEVA OPERATIONS POLAND SP.Z.O.O. - Poljska, TEVA PHARMACEUTICALS EUROPE B.V. - Holandija</t>
  </si>
  <si>
    <t>prašak za koncentrat za rastvor za infuziju</t>
  </si>
  <si>
    <t>100 mg</t>
  </si>
  <si>
    <t>anti-T limfocitni imunoglobulin za humanu upotrebu, zečiji 25 mg</t>
  </si>
  <si>
    <t>Thymoglobuline</t>
  </si>
  <si>
    <t>GENZYME POLYCLONALS SAS</t>
  </si>
  <si>
    <t>prašak za rastvor za infuziju</t>
  </si>
  <si>
    <t>25 mg</t>
  </si>
  <si>
    <t>fenobarbital (fenobarbiton) 220 mg</t>
  </si>
  <si>
    <t>Phenobarbiton-natrijum HF</t>
  </si>
  <si>
    <t>prašak i rastvarač za rastvor za injekciju</t>
  </si>
  <si>
    <t>220 mg/2 ml</t>
  </si>
  <si>
    <t>fluvestrant</t>
  </si>
  <si>
    <t xml:space="preserve">	0039715</t>
  </si>
  <si>
    <t>Faslodex®</t>
  </si>
  <si>
    <t>ASTRAZENECA AB - Švedska, ASTRAZENECA UK LIMITED - Velika Britanija</t>
  </si>
  <si>
    <t>rastvor za injekciju u napunjenom injekcionom špricu</t>
  </si>
  <si>
    <t>250mg/5 ml</t>
  </si>
  <si>
    <t>0321630
0321912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</si>
</sst>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1B1B1B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9" fillId="0" borderId="0"/>
    <xf numFmtId="0" fontId="2" fillId="0" borderId="0"/>
  </cellStyleXfs>
  <cellXfs count="25">
    <xf numFmtId="0" fontId="0" fillId="0" borderId="0" xfId="0"/>
    <xf numFmtId="4" fontId="0" fillId="0" borderId="0" xfId="0" applyNumberFormat="1"/>
    <xf numFmtId="3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5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11" xfId="3" xr:uid="{98C61942-3F70-4DA7-B599-36D5EA07130A}"/>
    <cellStyle name="Normal 2" xfId="2" xr:uid="{5FF1F6A3-3D45-4B20-BF3D-A709AABAA86F}"/>
    <cellStyle name="Normal 2 2" xfId="4" xr:uid="{EE6886C6-2C5C-4693-9902-ABAA30AA9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5"/>
  <sheetViews>
    <sheetView tabSelected="1" topLeftCell="A4" workbookViewId="0">
      <selection activeCell="J11" sqref="J11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100000000000001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ht="33.75" customHeight="1" x14ac:dyDescent="0.25">
      <c r="A4" s="17" t="s">
        <v>4</v>
      </c>
      <c r="B4" s="17" t="s">
        <v>0</v>
      </c>
      <c r="C4" s="17" t="s">
        <v>1</v>
      </c>
      <c r="D4" s="17" t="s">
        <v>5</v>
      </c>
      <c r="E4" s="17" t="s">
        <v>6</v>
      </c>
      <c r="F4" s="17" t="s">
        <v>2</v>
      </c>
      <c r="G4" s="17" t="s">
        <v>12</v>
      </c>
      <c r="H4" s="17" t="s">
        <v>7</v>
      </c>
      <c r="I4" s="17" t="s">
        <v>8</v>
      </c>
      <c r="J4" s="17" t="s">
        <v>9</v>
      </c>
      <c r="K4" s="17" t="s">
        <v>3</v>
      </c>
      <c r="L4" s="17" t="s">
        <v>13</v>
      </c>
      <c r="M4" s="17" t="s">
        <v>14</v>
      </c>
      <c r="N4" s="24" t="s">
        <v>15</v>
      </c>
    </row>
    <row r="5" spans="1:14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4"/>
    </row>
    <row r="6" spans="1:14" ht="67.5" x14ac:dyDescent="0.25">
      <c r="A6" s="2">
        <v>11</v>
      </c>
      <c r="B6" s="4" t="s">
        <v>21</v>
      </c>
      <c r="C6" s="5">
        <v>1124589</v>
      </c>
      <c r="D6" s="4" t="s">
        <v>22</v>
      </c>
      <c r="E6" s="4" t="s">
        <v>23</v>
      </c>
      <c r="F6" s="6" t="s">
        <v>24</v>
      </c>
      <c r="G6" s="6" t="s">
        <v>25</v>
      </c>
      <c r="H6" s="6" t="s">
        <v>26</v>
      </c>
      <c r="I6" s="2"/>
      <c r="J6" s="6">
        <v>1158</v>
      </c>
      <c r="K6" s="14">
        <f>I6*J6</f>
        <v>0</v>
      </c>
      <c r="L6" s="13">
        <v>0.1</v>
      </c>
      <c r="M6" s="14">
        <f>K6*L6</f>
        <v>0</v>
      </c>
      <c r="N6" s="15">
        <f>K6+M6</f>
        <v>0</v>
      </c>
    </row>
    <row r="7" spans="1:14" ht="50.1" customHeight="1" x14ac:dyDescent="0.25">
      <c r="A7" s="2">
        <v>158</v>
      </c>
      <c r="B7" s="6" t="s">
        <v>27</v>
      </c>
      <c r="C7" s="7">
        <v>141135</v>
      </c>
      <c r="D7" s="8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2"/>
      <c r="J7" s="6">
        <v>23.58</v>
      </c>
      <c r="K7" s="14">
        <f t="shared" ref="K7:K13" si="0">I7*J7</f>
        <v>0</v>
      </c>
      <c r="L7" s="13">
        <v>0.1</v>
      </c>
      <c r="M7" s="14">
        <f t="shared" ref="M7:M13" si="1">K7*L7</f>
        <v>0</v>
      </c>
      <c r="N7" s="15">
        <f t="shared" ref="N7:N13" si="2">K7+M7</f>
        <v>0</v>
      </c>
    </row>
    <row r="8" spans="1:14" ht="50.1" customHeight="1" x14ac:dyDescent="0.25">
      <c r="A8" s="2">
        <v>200</v>
      </c>
      <c r="B8" s="4" t="s">
        <v>33</v>
      </c>
      <c r="C8" s="5">
        <v>47145</v>
      </c>
      <c r="D8" s="8" t="s">
        <v>34</v>
      </c>
      <c r="E8" s="8" t="s">
        <v>35</v>
      </c>
      <c r="F8" s="9" t="s">
        <v>10</v>
      </c>
      <c r="G8" s="6" t="s">
        <v>36</v>
      </c>
      <c r="H8" s="6" t="s">
        <v>32</v>
      </c>
      <c r="I8" s="2"/>
      <c r="J8" s="6">
        <v>87.7</v>
      </c>
      <c r="K8" s="14">
        <f t="shared" si="0"/>
        <v>0</v>
      </c>
      <c r="L8" s="13">
        <v>0.1</v>
      </c>
      <c r="M8" s="14">
        <f t="shared" si="1"/>
        <v>0</v>
      </c>
      <c r="N8" s="15">
        <f t="shared" si="2"/>
        <v>0</v>
      </c>
    </row>
    <row r="9" spans="1:14" ht="50.1" customHeight="1" x14ac:dyDescent="0.25">
      <c r="A9" s="2">
        <v>223</v>
      </c>
      <c r="B9" s="6" t="s">
        <v>37</v>
      </c>
      <c r="C9" s="16" t="s">
        <v>61</v>
      </c>
      <c r="D9" s="8" t="s">
        <v>38</v>
      </c>
      <c r="E9" s="6" t="s">
        <v>29</v>
      </c>
      <c r="F9" s="6" t="s">
        <v>39</v>
      </c>
      <c r="G9" s="6" t="s">
        <v>40</v>
      </c>
      <c r="H9" s="6" t="s">
        <v>11</v>
      </c>
      <c r="I9" s="2"/>
      <c r="J9" s="6">
        <v>501.5</v>
      </c>
      <c r="K9" s="14">
        <f t="shared" si="0"/>
        <v>0</v>
      </c>
      <c r="L9" s="13">
        <v>0.1</v>
      </c>
      <c r="M9" s="14">
        <f t="shared" si="1"/>
        <v>0</v>
      </c>
      <c r="N9" s="15">
        <f t="shared" si="2"/>
        <v>0</v>
      </c>
    </row>
    <row r="10" spans="1:14" ht="90" x14ac:dyDescent="0.25">
      <c r="A10" s="2">
        <v>266</v>
      </c>
      <c r="B10" s="6" t="s">
        <v>41</v>
      </c>
      <c r="C10" s="10">
        <v>327520</v>
      </c>
      <c r="D10" s="8" t="s">
        <v>42</v>
      </c>
      <c r="E10" s="6" t="s">
        <v>43</v>
      </c>
      <c r="F10" s="6" t="s">
        <v>44</v>
      </c>
      <c r="G10" s="6" t="s">
        <v>45</v>
      </c>
      <c r="H10" s="6" t="s">
        <v>11</v>
      </c>
      <c r="I10" s="2"/>
      <c r="J10" s="6">
        <v>5089.4399999999996</v>
      </c>
      <c r="K10" s="14">
        <f t="shared" si="0"/>
        <v>0</v>
      </c>
      <c r="L10" s="13">
        <v>0.1</v>
      </c>
      <c r="M10" s="14">
        <f t="shared" si="1"/>
        <v>0</v>
      </c>
      <c r="N10" s="15">
        <f t="shared" si="2"/>
        <v>0</v>
      </c>
    </row>
    <row r="11" spans="1:14" ht="50.1" customHeight="1" x14ac:dyDescent="0.25">
      <c r="A11" s="2">
        <v>282</v>
      </c>
      <c r="B11" s="11" t="s">
        <v>46</v>
      </c>
      <c r="C11" s="12">
        <v>10225</v>
      </c>
      <c r="D11" s="8" t="s">
        <v>47</v>
      </c>
      <c r="E11" s="11" t="s">
        <v>48</v>
      </c>
      <c r="F11" s="11" t="s">
        <v>49</v>
      </c>
      <c r="G11" s="6" t="s">
        <v>50</v>
      </c>
      <c r="H11" s="6" t="s">
        <v>11</v>
      </c>
      <c r="I11" s="2"/>
      <c r="J11" s="6">
        <v>17787</v>
      </c>
      <c r="K11" s="14">
        <f t="shared" si="0"/>
        <v>0</v>
      </c>
      <c r="L11" s="13">
        <v>0.1</v>
      </c>
      <c r="M11" s="14">
        <f t="shared" si="1"/>
        <v>0</v>
      </c>
      <c r="N11" s="15">
        <f t="shared" si="2"/>
        <v>0</v>
      </c>
    </row>
    <row r="12" spans="1:14" ht="50.1" customHeight="1" x14ac:dyDescent="0.25">
      <c r="A12" s="2">
        <v>338</v>
      </c>
      <c r="B12" s="4" t="s">
        <v>51</v>
      </c>
      <c r="C12" s="5">
        <v>84520</v>
      </c>
      <c r="D12" s="4" t="s">
        <v>52</v>
      </c>
      <c r="E12" s="6" t="s">
        <v>29</v>
      </c>
      <c r="F12" s="6" t="s">
        <v>53</v>
      </c>
      <c r="G12" s="6" t="s">
        <v>54</v>
      </c>
      <c r="H12" s="6" t="s">
        <v>11</v>
      </c>
      <c r="I12" s="2"/>
      <c r="J12" s="6">
        <v>277.5</v>
      </c>
      <c r="K12" s="14">
        <f t="shared" si="0"/>
        <v>0</v>
      </c>
      <c r="L12" s="13">
        <v>0.1</v>
      </c>
      <c r="M12" s="14">
        <f t="shared" si="1"/>
        <v>0</v>
      </c>
      <c r="N12" s="15">
        <f t="shared" si="2"/>
        <v>0</v>
      </c>
    </row>
    <row r="13" spans="1:14" ht="50.1" customHeight="1" x14ac:dyDescent="0.25">
      <c r="A13" s="2">
        <v>399</v>
      </c>
      <c r="B13" s="6" t="s">
        <v>55</v>
      </c>
      <c r="C13" s="10" t="s">
        <v>56</v>
      </c>
      <c r="D13" s="8" t="s">
        <v>57</v>
      </c>
      <c r="E13" s="8" t="s">
        <v>58</v>
      </c>
      <c r="F13" s="6" t="s">
        <v>59</v>
      </c>
      <c r="G13" s="6" t="s">
        <v>60</v>
      </c>
      <c r="H13" s="6" t="s">
        <v>32</v>
      </c>
      <c r="I13" s="2"/>
      <c r="J13" s="6">
        <v>28200</v>
      </c>
      <c r="K13" s="14">
        <f t="shared" si="0"/>
        <v>0</v>
      </c>
      <c r="L13" s="13">
        <v>0.1</v>
      </c>
      <c r="M13" s="14">
        <f t="shared" si="1"/>
        <v>0</v>
      </c>
      <c r="N13" s="15">
        <f t="shared" si="2"/>
        <v>0</v>
      </c>
    </row>
    <row r="14" spans="1:14" x14ac:dyDescent="0.25">
      <c r="A14" s="19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3">
        <f>SUM(K6:K13)</f>
        <v>0</v>
      </c>
    </row>
    <row r="15" spans="1:14" x14ac:dyDescent="0.25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3">
        <f>N14*10/100</f>
        <v>0</v>
      </c>
    </row>
    <row r="16" spans="1:14" x14ac:dyDescent="0.25">
      <c r="A16" s="20" t="s">
        <v>18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3">
        <f>N14+N15</f>
        <v>0</v>
      </c>
    </row>
    <row r="25" spans="14:14" x14ac:dyDescent="0.25">
      <c r="N25" s="1"/>
    </row>
  </sheetData>
  <mergeCells count="19">
    <mergeCell ref="A16:M16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14:M14"/>
    <mergeCell ref="A15:M15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2022-03-28T14:00:55Z</dcterms:modified>
</cp:coreProperties>
</file>