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0C84D147-0461-42B5-9F53-34053D7177EB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pecifikacija lekova sa cenama" sheetId="1" r:id="rId1"/>
  </sheets>
  <definedNames>
    <definedName name="_xlnm.Print_Titles" localSheetId="0">'specifikacija lekova sa cenama'!$5:$5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M7" i="1" s="1"/>
  <c r="N7" i="1" s="1"/>
  <c r="K9" i="1"/>
  <c r="M9" i="1" s="1"/>
  <c r="N9" i="1" s="1"/>
  <c r="K10" i="1"/>
  <c r="M10" i="1" s="1"/>
  <c r="N10" i="1" s="1"/>
  <c r="K11" i="1"/>
  <c r="K12" i="1"/>
  <c r="M12" i="1" s="1"/>
  <c r="N12" i="1" s="1"/>
  <c r="K14" i="1"/>
  <c r="M14" i="1" s="1"/>
  <c r="N14" i="1" s="1"/>
  <c r="K15" i="1"/>
  <c r="M15" i="1" s="1"/>
  <c r="N15" i="1" s="1"/>
  <c r="K16" i="1"/>
  <c r="M16" i="1" s="1"/>
  <c r="N16" i="1" s="1"/>
  <c r="K18" i="1"/>
  <c r="M18" i="1" s="1"/>
  <c r="N18" i="1" s="1"/>
  <c r="K19" i="1"/>
  <c r="M19" i="1" s="1"/>
  <c r="N19" i="1" s="1"/>
  <c r="K20" i="1"/>
  <c r="K21" i="1"/>
  <c r="M21" i="1" s="1"/>
  <c r="N21" i="1" s="1"/>
  <c r="K23" i="1"/>
  <c r="M23" i="1" s="1"/>
  <c r="N23" i="1" s="1"/>
  <c r="K24" i="1"/>
  <c r="M24" i="1" s="1"/>
  <c r="N24" i="1" s="1"/>
  <c r="K25" i="1"/>
  <c r="M25" i="1" s="1"/>
  <c r="N25" i="1" s="1"/>
  <c r="K26" i="1"/>
  <c r="M26" i="1" s="1"/>
  <c r="N26" i="1" s="1"/>
  <c r="K27" i="1"/>
  <c r="M27" i="1" s="1"/>
  <c r="N27" i="1" s="1"/>
  <c r="K28" i="1"/>
  <c r="M28" i="1" s="1"/>
  <c r="N28" i="1" s="1"/>
  <c r="K29" i="1"/>
  <c r="M29" i="1" s="1"/>
  <c r="N29" i="1" s="1"/>
  <c r="K22" i="1" l="1"/>
  <c r="M6" i="1"/>
  <c r="N6" i="1" s="1"/>
  <c r="N8" i="1" s="1"/>
  <c r="K8" i="1"/>
  <c r="K13" i="1"/>
  <c r="N17" i="1"/>
  <c r="M11" i="1"/>
  <c r="N11" i="1" s="1"/>
  <c r="N13" i="1" s="1"/>
  <c r="M32" i="1" s="1"/>
  <c r="M20" i="1"/>
  <c r="K17" i="1"/>
  <c r="M17" i="1"/>
  <c r="M30" i="1" l="1"/>
  <c r="M13" i="1"/>
  <c r="M31" i="1" s="1"/>
  <c r="M8" i="1"/>
  <c r="N20" i="1"/>
  <c r="N22" i="1" s="1"/>
  <c r="M22" i="1"/>
</calcChain>
</file>

<file path=xl/sharedStrings.xml><?xml version="1.0" encoding="utf-8"?>
<sst xmlns="http://schemas.openxmlformats.org/spreadsheetml/2006/main" count="142" uniqueCount="95">
  <si>
    <t>rastvor za injekciju</t>
  </si>
  <si>
    <t>2000 i.j.</t>
  </si>
  <si>
    <t>injekcioni špric</t>
  </si>
  <si>
    <t>epoetin alfa - biološki sličan lek</t>
  </si>
  <si>
    <t>4000i.j.</t>
  </si>
  <si>
    <t>epoetin zeta</t>
  </si>
  <si>
    <t>film tableta</t>
  </si>
  <si>
    <t>250 mg</t>
  </si>
  <si>
    <t>tableta</t>
  </si>
  <si>
    <t>400 mg</t>
  </si>
  <si>
    <t>prašak za koncentrat za rastvor za infuziju</t>
  </si>
  <si>
    <t>100 mg</t>
  </si>
  <si>
    <t>bočica staklena</t>
  </si>
  <si>
    <t>pemetreksed 500 mg</t>
  </si>
  <si>
    <t>500 mg</t>
  </si>
  <si>
    <t>rituksimab sa natrijum-citratom, dihidrat i natrijum-hidroksidom</t>
  </si>
  <si>
    <t>koncentrat za rastvor za infuziju</t>
  </si>
  <si>
    <t>bočica</t>
  </si>
  <si>
    <t>rituksimab 1400 mg</t>
  </si>
  <si>
    <t>1400 mg</t>
  </si>
  <si>
    <t>trastuzumab - referentni lek</t>
  </si>
  <si>
    <t>prašak i rastvarač za koncentrat za rastvor za infuziju</t>
  </si>
  <si>
    <t>440 mg</t>
  </si>
  <si>
    <t>600 mg</t>
  </si>
  <si>
    <t>gefitinib</t>
  </si>
  <si>
    <t>lapatinib</t>
  </si>
  <si>
    <t>200 mg</t>
  </si>
  <si>
    <t>pazopanib 200 mg i 400 mg</t>
  </si>
  <si>
    <t>vedolizumab</t>
  </si>
  <si>
    <t>300mg</t>
  </si>
  <si>
    <t>infliksimab - referentni lek</t>
  </si>
  <si>
    <t>adalimumab sa adipinskom kiselinom, limunska kiselina, NaCl</t>
  </si>
  <si>
    <t>golimumab 50 mg</t>
  </si>
  <si>
    <t>0,5 ml (50 mg/0,5 ml)</t>
  </si>
  <si>
    <t>golimumab 100 mg</t>
  </si>
  <si>
    <t>tocilizumab 162 mg</t>
  </si>
  <si>
    <t>162 mg</t>
  </si>
  <si>
    <t>80 mg i 200 mg i 400 mg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</si>
  <si>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</si>
  <si>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</si>
  <si>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</si>
  <si>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</si>
  <si>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</si>
  <si>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</si>
  <si>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</si>
  <si>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</si>
  <si>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Јединична цена без ПДВ-а</t>
  </si>
  <si>
    <t>Укупно за партију 2</t>
  </si>
  <si>
    <t>Укупно за партију 15</t>
  </si>
  <si>
    <t>Укупно за партију 19</t>
  </si>
  <si>
    <t>mg</t>
  </si>
  <si>
    <t>tocilizumab 80 mg, 200 mg i 400 mg</t>
  </si>
  <si>
    <t>BINOCRIT</t>
  </si>
  <si>
    <t>Sandoz GmbH</t>
  </si>
  <si>
    <t>EQRALYS</t>
  </si>
  <si>
    <t>Hemofarm AD VRSAC</t>
  </si>
  <si>
    <t>Synthon Hispania, S.L.; Synthon S.R.O/Synthon S.R.O.; Synthon Hispania S.L./Pharmachemie B.V.; Teva Gyogyszergyar ZRT; Pliva Hrvatska d.o.o.; Teva Operations Poland SP.Z.O.O.</t>
  </si>
  <si>
    <t>MABTHERA</t>
  </si>
  <si>
    <t>F. Hoffmann-La Roche Ltd.,ROCHE DIAGNOSTICS GMBH,ROCHE PHARMA AG</t>
  </si>
  <si>
    <t>F. Hoffmann-La Roche Ltd</t>
  </si>
  <si>
    <t>HERCEPTIN ◊</t>
  </si>
  <si>
    <t>F. Hoffmann-La Roche Ltd.</t>
  </si>
  <si>
    <t>Pharmadox Healthcare LTD; S.C. Labormed-Pharma S.A./AstraZeneca UK Limited,ASTRAZENECA AB</t>
  </si>
  <si>
    <t>TYVERB ◊</t>
  </si>
  <si>
    <t xml:space="preserve"> Glaxo Wellcome S.A.Novartis Pharma GMBH</t>
  </si>
  <si>
    <t>VOTRIENT◊</t>
  </si>
  <si>
    <t xml:space="preserve">◊Glaxo Wellcome S.A.; Glaxo Operations UK LTD TRADING AS GLAXO WELLCOME OPERATIONS,NOVARTIS PHARMA GMBH </t>
  </si>
  <si>
    <t>ENTYVIO</t>
  </si>
  <si>
    <t>Takeda austria gmbh,delpharm novara s.r.l.</t>
  </si>
  <si>
    <t>REMICADE</t>
  </si>
  <si>
    <t>Janssen Biologics B.V.</t>
  </si>
  <si>
    <t>HYRIMOZ</t>
  </si>
  <si>
    <t>SIMPONI</t>
  </si>
  <si>
    <t>Janssen Biologics B.V</t>
  </si>
  <si>
    <t>ACTEMRA</t>
  </si>
  <si>
    <t>F.HOFFMANN-LA ROCHE LTD</t>
  </si>
  <si>
    <t>ПРИЛОГ УГОВОРА - СПЕЦИФИКАЦИЈА ЛЕКОВА СА ЦЕНАМА</t>
  </si>
  <si>
    <t>ЈН ЛЕКОВИ СА ЛИСТЕ Ц ЛИСТЕ ЛЕКОВА, РБ 404-1-110/21-51</t>
  </si>
  <si>
    <t>PHOENIX PHARMA D.O.O.</t>
  </si>
  <si>
    <t>0014400
0014401
0014402</t>
  </si>
  <si>
    <t>1039500
1039398</t>
  </si>
  <si>
    <t>0034669
0034700
0034420</t>
  </si>
  <si>
    <t>PEMETREXED Zentiva◊
PEMETREKSED PHARMAS ◊
PEMETREKSED PLIVA ◊</t>
  </si>
  <si>
    <t>GEFITINIB ZENTIVA ◊
IRESSA ◊</t>
  </si>
  <si>
    <t>Укупно за партију 35</t>
  </si>
  <si>
    <t>УКУПНА ВРЕДНОСТ УГОВОРА БЕЗ ПДВ:</t>
  </si>
  <si>
    <t>ИЗНОС ПДВ:</t>
  </si>
  <si>
    <t>УКУПНА ВРЕДНОСТ УГОВОРА СА ПДВ:</t>
  </si>
  <si>
    <t>Kоличина</t>
  </si>
  <si>
    <t>0,8 ml (40 mg/0,8 ml)</t>
  </si>
  <si>
    <t>injekcioni pen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</si>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</sst>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medium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55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/>
    <xf numFmtId="164" fontId="3" fillId="0" borderId="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/>
    </xf>
    <xf numFmtId="164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1" fillId="3" borderId="5" xfId="2" applyNumberFormat="1" applyFont="1" applyFill="1" applyBorder="1" applyAlignment="1">
      <alignment horizontal="right" vertical="center" wrapText="1"/>
    </xf>
    <xf numFmtId="164" fontId="1" fillId="3" borderId="6" xfId="2" applyNumberFormat="1" applyFont="1" applyFill="1" applyBorder="1" applyAlignment="1">
      <alignment horizontal="right" vertical="center" wrapText="1"/>
    </xf>
    <xf numFmtId="164" fontId="1" fillId="3" borderId="7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</cellXfs>
  <cellStyles count="14">
    <cellStyle name="Normal" xfId="0" builtinId="0"/>
    <cellStyle name="Normal 13" xfId="9" xr:uid="{00000000-0005-0000-0000-000001000000}"/>
    <cellStyle name="Normal 2" xfId="12" xr:uid="{00000000-0005-0000-0000-000002000000}"/>
    <cellStyle name="Normal 2 13" xfId="1" xr:uid="{00000000-0005-0000-0000-000003000000}"/>
    <cellStyle name="Normal 2 14" xfId="7" xr:uid="{00000000-0005-0000-0000-000004000000}"/>
    <cellStyle name="Normal 2 2" xfId="13" xr:uid="{00000000-0005-0000-0000-000005000000}"/>
    <cellStyle name="Normal 2 2 10" xfId="6" xr:uid="{00000000-0005-0000-0000-000006000000}"/>
    <cellStyle name="Normal 2 2 2" xfId="2" xr:uid="{00000000-0005-0000-0000-000007000000}"/>
    <cellStyle name="Normal 2 2 6" xfId="4" xr:uid="{00000000-0005-0000-0000-000008000000}"/>
    <cellStyle name="Normal 2 2 6 2" xfId="8" xr:uid="{00000000-0005-0000-0000-000009000000}"/>
    <cellStyle name="Normal 3" xfId="3" xr:uid="{00000000-0005-0000-0000-00000A000000}"/>
    <cellStyle name="Normal 3 4" xfId="10" xr:uid="{00000000-0005-0000-0000-00000B000000}"/>
    <cellStyle name="Normal 4" xfId="5" xr:uid="{00000000-0005-0000-0000-00000C000000}"/>
    <cellStyle name="Normal 5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topLeftCell="A22" workbookViewId="0">
      <selection activeCell="J29" sqref="J29"/>
    </sheetView>
  </sheetViews>
  <sheetFormatPr defaultRowHeight="12.75" x14ac:dyDescent="0.2"/>
  <cols>
    <col min="1" max="1" width="9.140625" style="5"/>
    <col min="2" max="2" width="15.28515625" style="5" customWidth="1"/>
    <col min="3" max="3" width="15.28515625" style="28" customWidth="1"/>
    <col min="4" max="5" width="15.28515625" style="5" customWidth="1"/>
    <col min="6" max="6" width="18.28515625" style="5" customWidth="1"/>
    <col min="7" max="7" width="14" style="5" customWidth="1"/>
    <col min="8" max="8" width="11.7109375" style="5" customWidth="1"/>
    <col min="9" max="9" width="12.28515625" style="6" customWidth="1"/>
    <col min="10" max="10" width="14.28515625" style="6" customWidth="1"/>
    <col min="11" max="11" width="18" style="7" customWidth="1"/>
    <col min="12" max="12" width="9.140625" style="14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27" customFormat="1" ht="19.5" customHeight="1" x14ac:dyDescent="0.2">
      <c r="A1" s="47" t="s">
        <v>76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2.75" customHeight="1" x14ac:dyDescent="0.2">
      <c r="A2" s="47" t="s">
        <v>77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2.75" customHeight="1" x14ac:dyDescent="0.2">
      <c r="A3" s="47" t="s">
        <v>78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24.75" customHeight="1" x14ac:dyDescent="0.2"/>
    <row r="5" spans="1:14" s="13" customFormat="1" ht="36" x14ac:dyDescent="0.2">
      <c r="A5" s="10" t="s">
        <v>38</v>
      </c>
      <c r="B5" s="11" t="s">
        <v>39</v>
      </c>
      <c r="C5" s="29" t="s">
        <v>40</v>
      </c>
      <c r="D5" s="11" t="s">
        <v>41</v>
      </c>
      <c r="E5" s="11" t="s">
        <v>42</v>
      </c>
      <c r="F5" s="11" t="s">
        <v>43</v>
      </c>
      <c r="G5" s="11" t="s">
        <v>44</v>
      </c>
      <c r="H5" s="11" t="s">
        <v>45</v>
      </c>
      <c r="I5" s="10" t="s">
        <v>88</v>
      </c>
      <c r="J5" s="10" t="s">
        <v>46</v>
      </c>
      <c r="K5" s="11" t="s">
        <v>91</v>
      </c>
      <c r="L5" s="12" t="s">
        <v>92</v>
      </c>
      <c r="M5" s="11" t="s">
        <v>93</v>
      </c>
      <c r="N5" s="11" t="s">
        <v>94</v>
      </c>
    </row>
    <row r="6" spans="1:14" ht="24" x14ac:dyDescent="0.2">
      <c r="A6" s="51">
        <v>2</v>
      </c>
      <c r="B6" s="48" t="s">
        <v>3</v>
      </c>
      <c r="C6" s="30">
        <v>69145</v>
      </c>
      <c r="D6" s="9" t="s">
        <v>52</v>
      </c>
      <c r="E6" s="23" t="s">
        <v>53</v>
      </c>
      <c r="F6" s="9" t="s">
        <v>0</v>
      </c>
      <c r="G6" s="9" t="s">
        <v>1</v>
      </c>
      <c r="H6" s="9" t="s">
        <v>2</v>
      </c>
      <c r="I6" s="1"/>
      <c r="J6" s="2">
        <v>828.95</v>
      </c>
      <c r="K6" s="2">
        <f t="shared" ref="K6:K26" si="0">J6*I6</f>
        <v>0</v>
      </c>
      <c r="L6" s="18">
        <v>0.1</v>
      </c>
      <c r="M6" s="19">
        <f t="shared" ref="M6:M26" si="1">K6*L6</f>
        <v>0</v>
      </c>
      <c r="N6" s="19">
        <f t="shared" ref="N6:N26" si="2">M6+K6</f>
        <v>0</v>
      </c>
    </row>
    <row r="7" spans="1:14" ht="24" x14ac:dyDescent="0.2">
      <c r="A7" s="52"/>
      <c r="B7" s="49"/>
      <c r="C7" s="16">
        <v>69147</v>
      </c>
      <c r="D7" s="26" t="s">
        <v>52</v>
      </c>
      <c r="E7" s="24" t="s">
        <v>53</v>
      </c>
      <c r="F7" s="17" t="s">
        <v>0</v>
      </c>
      <c r="G7" s="17" t="s">
        <v>4</v>
      </c>
      <c r="H7" s="17" t="s">
        <v>2</v>
      </c>
      <c r="I7" s="1"/>
      <c r="J7" s="2">
        <v>1657.9</v>
      </c>
      <c r="K7" s="2">
        <f t="shared" si="0"/>
        <v>0</v>
      </c>
      <c r="L7" s="18">
        <v>0.1</v>
      </c>
      <c r="M7" s="19">
        <f t="shared" si="1"/>
        <v>0</v>
      </c>
      <c r="N7" s="19">
        <f t="shared" si="2"/>
        <v>0</v>
      </c>
    </row>
    <row r="8" spans="1:14" ht="25.5" customHeight="1" x14ac:dyDescent="0.2">
      <c r="A8" s="53"/>
      <c r="B8" s="50"/>
      <c r="C8" s="43" t="s">
        <v>47</v>
      </c>
      <c r="D8" s="44"/>
      <c r="E8" s="44"/>
      <c r="F8" s="44"/>
      <c r="G8" s="44"/>
      <c r="H8" s="44"/>
      <c r="I8" s="44"/>
      <c r="J8" s="45"/>
      <c r="K8" s="2">
        <f>K6+K7</f>
        <v>0</v>
      </c>
      <c r="L8" s="20"/>
      <c r="M8" s="19">
        <f>M6+M7</f>
        <v>0</v>
      </c>
      <c r="N8" s="19">
        <f>N6+N7</f>
        <v>0</v>
      </c>
    </row>
    <row r="9" spans="1:14" ht="24" x14ac:dyDescent="0.2">
      <c r="A9" s="17">
        <v>4</v>
      </c>
      <c r="B9" s="17" t="s">
        <v>5</v>
      </c>
      <c r="C9" s="16">
        <v>69227</v>
      </c>
      <c r="D9" s="26" t="s">
        <v>54</v>
      </c>
      <c r="E9" s="17" t="s">
        <v>55</v>
      </c>
      <c r="F9" s="17" t="s">
        <v>0</v>
      </c>
      <c r="G9" s="17" t="s">
        <v>1</v>
      </c>
      <c r="H9" s="17" t="s">
        <v>2</v>
      </c>
      <c r="I9" s="1"/>
      <c r="J9" s="2">
        <v>1056</v>
      </c>
      <c r="K9" s="2">
        <f t="shared" si="0"/>
        <v>0</v>
      </c>
      <c r="L9" s="18">
        <v>0.1</v>
      </c>
      <c r="M9" s="19">
        <f t="shared" si="1"/>
        <v>0</v>
      </c>
      <c r="N9" s="19">
        <f t="shared" si="2"/>
        <v>0</v>
      </c>
    </row>
    <row r="10" spans="1:14" ht="156" x14ac:dyDescent="0.2">
      <c r="A10" s="17">
        <v>13</v>
      </c>
      <c r="B10" s="17" t="s">
        <v>13</v>
      </c>
      <c r="C10" s="16" t="s">
        <v>81</v>
      </c>
      <c r="D10" s="26" t="s">
        <v>82</v>
      </c>
      <c r="E10" s="32" t="s">
        <v>56</v>
      </c>
      <c r="F10" s="17" t="s">
        <v>10</v>
      </c>
      <c r="G10" s="17" t="s">
        <v>14</v>
      </c>
      <c r="H10" s="17" t="s">
        <v>12</v>
      </c>
      <c r="I10" s="1"/>
      <c r="J10" s="2">
        <v>40095</v>
      </c>
      <c r="K10" s="2">
        <f t="shared" si="0"/>
        <v>0</v>
      </c>
      <c r="L10" s="18">
        <v>0.1</v>
      </c>
      <c r="M10" s="19">
        <f t="shared" si="1"/>
        <v>0</v>
      </c>
      <c r="N10" s="19">
        <f t="shared" si="2"/>
        <v>0</v>
      </c>
    </row>
    <row r="11" spans="1:14" ht="72" x14ac:dyDescent="0.2">
      <c r="A11" s="40">
        <v>15</v>
      </c>
      <c r="B11" s="40" t="s">
        <v>15</v>
      </c>
      <c r="C11" s="16">
        <v>14140</v>
      </c>
      <c r="D11" s="26" t="s">
        <v>57</v>
      </c>
      <c r="E11" s="33" t="s">
        <v>58</v>
      </c>
      <c r="F11" s="46" t="s">
        <v>16</v>
      </c>
      <c r="G11" s="17" t="s">
        <v>11</v>
      </c>
      <c r="H11" s="17" t="s">
        <v>17</v>
      </c>
      <c r="I11" s="1"/>
      <c r="J11" s="2">
        <v>16814.45</v>
      </c>
      <c r="K11" s="2">
        <f t="shared" si="0"/>
        <v>0</v>
      </c>
      <c r="L11" s="18">
        <v>0.1</v>
      </c>
      <c r="M11" s="19">
        <f t="shared" si="1"/>
        <v>0</v>
      </c>
      <c r="N11" s="19">
        <f t="shared" si="2"/>
        <v>0</v>
      </c>
    </row>
    <row r="12" spans="1:14" ht="72" x14ac:dyDescent="0.2">
      <c r="A12" s="41"/>
      <c r="B12" s="41"/>
      <c r="C12" s="16">
        <v>14141</v>
      </c>
      <c r="D12" s="26" t="s">
        <v>57</v>
      </c>
      <c r="E12" s="33" t="s">
        <v>58</v>
      </c>
      <c r="F12" s="46"/>
      <c r="G12" s="17" t="s">
        <v>14</v>
      </c>
      <c r="H12" s="17" t="s">
        <v>17</v>
      </c>
      <c r="I12" s="1"/>
      <c r="J12" s="2">
        <v>83984.1</v>
      </c>
      <c r="K12" s="2">
        <f t="shared" si="0"/>
        <v>0</v>
      </c>
      <c r="L12" s="18">
        <v>0.1</v>
      </c>
      <c r="M12" s="19">
        <f t="shared" si="1"/>
        <v>0</v>
      </c>
      <c r="N12" s="19">
        <f t="shared" si="2"/>
        <v>0</v>
      </c>
    </row>
    <row r="13" spans="1:14" ht="26.25" customHeight="1" x14ac:dyDescent="0.2">
      <c r="A13" s="42"/>
      <c r="B13" s="42"/>
      <c r="C13" s="43" t="s">
        <v>48</v>
      </c>
      <c r="D13" s="44"/>
      <c r="E13" s="44"/>
      <c r="F13" s="44"/>
      <c r="G13" s="44"/>
      <c r="H13" s="44"/>
      <c r="I13" s="44"/>
      <c r="J13" s="45"/>
      <c r="K13" s="2">
        <f>K11+K12</f>
        <v>0</v>
      </c>
      <c r="L13" s="20"/>
      <c r="M13" s="2">
        <f>M11+M12</f>
        <v>0</v>
      </c>
      <c r="N13" s="2">
        <f>N11+N12</f>
        <v>0</v>
      </c>
    </row>
    <row r="14" spans="1:14" ht="42.75" customHeight="1" x14ac:dyDescent="0.2">
      <c r="A14" s="17">
        <v>16</v>
      </c>
      <c r="B14" s="17" t="s">
        <v>18</v>
      </c>
      <c r="C14" s="16">
        <v>14142</v>
      </c>
      <c r="D14" s="26" t="s">
        <v>57</v>
      </c>
      <c r="E14" s="22" t="s">
        <v>59</v>
      </c>
      <c r="F14" s="17" t="s">
        <v>0</v>
      </c>
      <c r="G14" s="17" t="s">
        <v>19</v>
      </c>
      <c r="H14" s="17" t="s">
        <v>12</v>
      </c>
      <c r="I14" s="1"/>
      <c r="J14" s="2">
        <v>163076.4</v>
      </c>
      <c r="K14" s="2">
        <f t="shared" si="0"/>
        <v>0</v>
      </c>
      <c r="L14" s="18">
        <v>0.1</v>
      </c>
      <c r="M14" s="19">
        <f t="shared" si="1"/>
        <v>0</v>
      </c>
      <c r="N14" s="19">
        <f t="shared" si="2"/>
        <v>0</v>
      </c>
    </row>
    <row r="15" spans="1:14" ht="36" x14ac:dyDescent="0.2">
      <c r="A15" s="40">
        <v>19</v>
      </c>
      <c r="B15" s="40" t="s">
        <v>20</v>
      </c>
      <c r="C15" s="16">
        <v>39345</v>
      </c>
      <c r="D15" s="26" t="s">
        <v>60</v>
      </c>
      <c r="E15" s="17" t="s">
        <v>61</v>
      </c>
      <c r="F15" s="17" t="s">
        <v>21</v>
      </c>
      <c r="G15" s="17" t="s">
        <v>22</v>
      </c>
      <c r="H15" s="17" t="s">
        <v>17</v>
      </c>
      <c r="I15" s="1"/>
      <c r="J15" s="2">
        <v>149043.5</v>
      </c>
      <c r="K15" s="2">
        <f t="shared" si="0"/>
        <v>0</v>
      </c>
      <c r="L15" s="18">
        <v>0.1</v>
      </c>
      <c r="M15" s="19">
        <f t="shared" si="1"/>
        <v>0</v>
      </c>
      <c r="N15" s="19">
        <f t="shared" si="2"/>
        <v>0</v>
      </c>
    </row>
    <row r="16" spans="1:14" ht="24" x14ac:dyDescent="0.2">
      <c r="A16" s="41"/>
      <c r="B16" s="41"/>
      <c r="C16" s="16">
        <v>39346</v>
      </c>
      <c r="D16" s="26" t="s">
        <v>60</v>
      </c>
      <c r="E16" s="17" t="s">
        <v>61</v>
      </c>
      <c r="F16" s="17" t="s">
        <v>0</v>
      </c>
      <c r="G16" s="17" t="s">
        <v>23</v>
      </c>
      <c r="H16" s="17" t="s">
        <v>12</v>
      </c>
      <c r="I16" s="1"/>
      <c r="J16" s="2">
        <v>136715</v>
      </c>
      <c r="K16" s="2">
        <f t="shared" si="0"/>
        <v>0</v>
      </c>
      <c r="L16" s="18">
        <v>0.1</v>
      </c>
      <c r="M16" s="19">
        <f t="shared" si="1"/>
        <v>0</v>
      </c>
      <c r="N16" s="19">
        <f t="shared" si="2"/>
        <v>0</v>
      </c>
    </row>
    <row r="17" spans="1:14" ht="27.75" customHeight="1" x14ac:dyDescent="0.2">
      <c r="A17" s="42"/>
      <c r="B17" s="42"/>
      <c r="C17" s="43" t="s">
        <v>49</v>
      </c>
      <c r="D17" s="44"/>
      <c r="E17" s="44"/>
      <c r="F17" s="44"/>
      <c r="G17" s="44"/>
      <c r="H17" s="44"/>
      <c r="I17" s="44"/>
      <c r="J17" s="45"/>
      <c r="K17" s="2">
        <f>K15+K16</f>
        <v>0</v>
      </c>
      <c r="L17" s="20"/>
      <c r="M17" s="2">
        <f>M15+M16</f>
        <v>0</v>
      </c>
      <c r="N17" s="2">
        <f>N15+N16</f>
        <v>0</v>
      </c>
    </row>
    <row r="18" spans="1:14" ht="108.75" customHeight="1" x14ac:dyDescent="0.2">
      <c r="A18" s="17">
        <v>30</v>
      </c>
      <c r="B18" s="17" t="s">
        <v>24</v>
      </c>
      <c r="C18" s="16" t="s">
        <v>80</v>
      </c>
      <c r="D18" s="25" t="s">
        <v>83</v>
      </c>
      <c r="E18" s="22" t="s">
        <v>62</v>
      </c>
      <c r="F18" s="17" t="s">
        <v>6</v>
      </c>
      <c r="G18" s="17" t="s">
        <v>7</v>
      </c>
      <c r="H18" s="17" t="s">
        <v>8</v>
      </c>
      <c r="I18" s="1"/>
      <c r="J18" s="2">
        <v>990.81</v>
      </c>
      <c r="K18" s="2">
        <f t="shared" si="0"/>
        <v>0</v>
      </c>
      <c r="L18" s="18">
        <v>0.1</v>
      </c>
      <c r="M18" s="19">
        <f t="shared" si="1"/>
        <v>0</v>
      </c>
      <c r="N18" s="19">
        <f t="shared" si="2"/>
        <v>0</v>
      </c>
    </row>
    <row r="19" spans="1:14" ht="41.25" customHeight="1" x14ac:dyDescent="0.2">
      <c r="A19" s="17">
        <v>33</v>
      </c>
      <c r="B19" s="17" t="s">
        <v>25</v>
      </c>
      <c r="C19" s="16">
        <v>1039715</v>
      </c>
      <c r="D19" s="26" t="s">
        <v>63</v>
      </c>
      <c r="E19" s="17" t="s">
        <v>64</v>
      </c>
      <c r="F19" s="17" t="s">
        <v>6</v>
      </c>
      <c r="G19" s="17" t="s">
        <v>7</v>
      </c>
      <c r="H19" s="17" t="s">
        <v>8</v>
      </c>
      <c r="I19" s="1"/>
      <c r="J19" s="2">
        <v>1764.12</v>
      </c>
      <c r="K19" s="2">
        <f t="shared" si="0"/>
        <v>0</v>
      </c>
      <c r="L19" s="18">
        <v>0.1</v>
      </c>
      <c r="M19" s="19">
        <f t="shared" si="1"/>
        <v>0</v>
      </c>
      <c r="N19" s="19">
        <f t="shared" si="2"/>
        <v>0</v>
      </c>
    </row>
    <row r="20" spans="1:14" ht="108" x14ac:dyDescent="0.2">
      <c r="A20" s="40">
        <v>35</v>
      </c>
      <c r="B20" s="40" t="s">
        <v>27</v>
      </c>
      <c r="C20" s="16">
        <v>1039252</v>
      </c>
      <c r="D20" s="26" t="s">
        <v>65</v>
      </c>
      <c r="E20" s="17" t="s">
        <v>66</v>
      </c>
      <c r="F20" s="17" t="s">
        <v>6</v>
      </c>
      <c r="G20" s="17" t="s">
        <v>26</v>
      </c>
      <c r="H20" s="17" t="s">
        <v>8</v>
      </c>
      <c r="I20" s="1"/>
      <c r="J20" s="2">
        <v>2337.65</v>
      </c>
      <c r="K20" s="2">
        <f t="shared" si="0"/>
        <v>0</v>
      </c>
      <c r="L20" s="18">
        <v>0.1</v>
      </c>
      <c r="M20" s="19">
        <f t="shared" si="1"/>
        <v>0</v>
      </c>
      <c r="N20" s="19">
        <f t="shared" si="2"/>
        <v>0</v>
      </c>
    </row>
    <row r="21" spans="1:14" ht="108" x14ac:dyDescent="0.2">
      <c r="A21" s="41"/>
      <c r="B21" s="41"/>
      <c r="C21" s="16">
        <v>1039253</v>
      </c>
      <c r="D21" s="26" t="s">
        <v>65</v>
      </c>
      <c r="E21" s="17" t="s">
        <v>66</v>
      </c>
      <c r="F21" s="17" t="s">
        <v>6</v>
      </c>
      <c r="G21" s="17" t="s">
        <v>9</v>
      </c>
      <c r="H21" s="17" t="s">
        <v>8</v>
      </c>
      <c r="I21" s="1"/>
      <c r="J21" s="2">
        <v>4673.29</v>
      </c>
      <c r="K21" s="2">
        <f t="shared" si="0"/>
        <v>0</v>
      </c>
      <c r="L21" s="18">
        <v>0.1</v>
      </c>
      <c r="M21" s="19">
        <f t="shared" si="1"/>
        <v>0</v>
      </c>
      <c r="N21" s="19">
        <f t="shared" si="2"/>
        <v>0</v>
      </c>
    </row>
    <row r="22" spans="1:14" ht="24" customHeight="1" x14ac:dyDescent="0.2">
      <c r="A22" s="42"/>
      <c r="B22" s="42"/>
      <c r="C22" s="43" t="s">
        <v>84</v>
      </c>
      <c r="D22" s="44"/>
      <c r="E22" s="44"/>
      <c r="F22" s="44"/>
      <c r="G22" s="44"/>
      <c r="H22" s="44"/>
      <c r="I22" s="44"/>
      <c r="J22" s="45"/>
      <c r="K22" s="2">
        <f>K20+K21</f>
        <v>0</v>
      </c>
      <c r="L22" s="20"/>
      <c r="M22" s="2">
        <f>M20+M21</f>
        <v>0</v>
      </c>
      <c r="N22" s="2">
        <f>N20+N21</f>
        <v>0</v>
      </c>
    </row>
    <row r="23" spans="1:14" ht="36" x14ac:dyDescent="0.2">
      <c r="A23" s="17">
        <v>41</v>
      </c>
      <c r="B23" s="3" t="s">
        <v>28</v>
      </c>
      <c r="C23" s="31">
        <v>14007</v>
      </c>
      <c r="D23" s="3" t="s">
        <v>67</v>
      </c>
      <c r="E23" s="34" t="s">
        <v>68</v>
      </c>
      <c r="F23" s="3" t="s">
        <v>10</v>
      </c>
      <c r="G23" s="3" t="s">
        <v>29</v>
      </c>
      <c r="H23" s="3" t="s">
        <v>12</v>
      </c>
      <c r="I23" s="1"/>
      <c r="J23" s="2">
        <v>162121.79999999999</v>
      </c>
      <c r="K23" s="2">
        <f t="shared" si="0"/>
        <v>0</v>
      </c>
      <c r="L23" s="18">
        <v>0.1</v>
      </c>
      <c r="M23" s="19">
        <f t="shared" si="1"/>
        <v>0</v>
      </c>
      <c r="N23" s="19">
        <f t="shared" si="2"/>
        <v>0</v>
      </c>
    </row>
    <row r="24" spans="1:14" ht="24" x14ac:dyDescent="0.2">
      <c r="A24" s="17">
        <v>44</v>
      </c>
      <c r="B24" s="17" t="s">
        <v>30</v>
      </c>
      <c r="C24" s="16">
        <v>14220</v>
      </c>
      <c r="D24" s="26" t="s">
        <v>69</v>
      </c>
      <c r="E24" s="22" t="s">
        <v>70</v>
      </c>
      <c r="F24" s="17" t="s">
        <v>10</v>
      </c>
      <c r="G24" s="17" t="s">
        <v>11</v>
      </c>
      <c r="H24" s="17" t="s">
        <v>17</v>
      </c>
      <c r="I24" s="1"/>
      <c r="J24" s="54">
        <v>40117.300000000003</v>
      </c>
      <c r="K24" s="2">
        <f t="shared" si="0"/>
        <v>0</v>
      </c>
      <c r="L24" s="18">
        <v>0.1</v>
      </c>
      <c r="M24" s="19">
        <f t="shared" si="1"/>
        <v>0</v>
      </c>
      <c r="N24" s="19">
        <f t="shared" si="2"/>
        <v>0</v>
      </c>
    </row>
    <row r="25" spans="1:14" ht="60" x14ac:dyDescent="0.2">
      <c r="A25" s="8">
        <v>51</v>
      </c>
      <c r="B25" s="17" t="s">
        <v>31</v>
      </c>
      <c r="C25" s="16">
        <v>14240</v>
      </c>
      <c r="D25" s="26" t="s">
        <v>71</v>
      </c>
      <c r="E25" s="17" t="s">
        <v>53</v>
      </c>
      <c r="F25" s="17" t="s">
        <v>0</v>
      </c>
      <c r="G25" s="17" t="s">
        <v>89</v>
      </c>
      <c r="H25" s="4" t="s">
        <v>90</v>
      </c>
      <c r="I25" s="1"/>
      <c r="J25" s="2">
        <v>14428.59</v>
      </c>
      <c r="K25" s="2">
        <f t="shared" si="0"/>
        <v>0</v>
      </c>
      <c r="L25" s="18">
        <v>0.1</v>
      </c>
      <c r="M25" s="19">
        <f t="shared" si="1"/>
        <v>0</v>
      </c>
      <c r="N25" s="19">
        <f t="shared" si="2"/>
        <v>0</v>
      </c>
    </row>
    <row r="26" spans="1:14" ht="24" x14ac:dyDescent="0.2">
      <c r="A26" s="17">
        <v>53</v>
      </c>
      <c r="B26" s="17" t="s">
        <v>32</v>
      </c>
      <c r="C26" s="16">
        <v>14205</v>
      </c>
      <c r="D26" s="26" t="s">
        <v>72</v>
      </c>
      <c r="E26" s="17" t="s">
        <v>70</v>
      </c>
      <c r="F26" s="4" t="s">
        <v>0</v>
      </c>
      <c r="G26" s="17" t="s">
        <v>33</v>
      </c>
      <c r="H26" s="17" t="s">
        <v>2</v>
      </c>
      <c r="I26" s="1"/>
      <c r="J26" s="2">
        <v>79309.7</v>
      </c>
      <c r="K26" s="2">
        <f t="shared" si="0"/>
        <v>0</v>
      </c>
      <c r="L26" s="18">
        <v>0.1</v>
      </c>
      <c r="M26" s="19">
        <f t="shared" si="1"/>
        <v>0</v>
      </c>
      <c r="N26" s="19">
        <f t="shared" si="2"/>
        <v>0</v>
      </c>
    </row>
    <row r="27" spans="1:14" ht="24" x14ac:dyDescent="0.2">
      <c r="A27" s="17">
        <v>54</v>
      </c>
      <c r="B27" s="17" t="s">
        <v>34</v>
      </c>
      <c r="C27" s="16">
        <v>14207</v>
      </c>
      <c r="D27" s="26" t="s">
        <v>72</v>
      </c>
      <c r="E27" s="17" t="s">
        <v>73</v>
      </c>
      <c r="F27" s="4" t="s">
        <v>0</v>
      </c>
      <c r="G27" s="17" t="s">
        <v>11</v>
      </c>
      <c r="H27" s="17" t="s">
        <v>2</v>
      </c>
      <c r="I27" s="1"/>
      <c r="J27" s="2">
        <v>127986</v>
      </c>
      <c r="K27" s="2">
        <f t="shared" ref="K27:K29" si="3">J27*I27</f>
        <v>0</v>
      </c>
      <c r="L27" s="18">
        <v>0.1</v>
      </c>
      <c r="M27" s="19">
        <f t="shared" ref="M27:M29" si="4">K27*L27</f>
        <v>0</v>
      </c>
      <c r="N27" s="19">
        <f t="shared" ref="N27:N29" si="5">M27+K27</f>
        <v>0</v>
      </c>
    </row>
    <row r="28" spans="1:14" ht="36" x14ac:dyDescent="0.2">
      <c r="A28" s="17">
        <v>55</v>
      </c>
      <c r="B28" s="17" t="s">
        <v>51</v>
      </c>
      <c r="C28" s="16" t="s">
        <v>79</v>
      </c>
      <c r="D28" s="26" t="s">
        <v>74</v>
      </c>
      <c r="E28" s="17" t="s">
        <v>75</v>
      </c>
      <c r="F28" s="17" t="s">
        <v>16</v>
      </c>
      <c r="G28" s="17" t="s">
        <v>37</v>
      </c>
      <c r="H28" s="21" t="s">
        <v>50</v>
      </c>
      <c r="I28" s="1"/>
      <c r="J28" s="2">
        <v>156.62</v>
      </c>
      <c r="K28" s="2">
        <f t="shared" si="3"/>
        <v>0</v>
      </c>
      <c r="L28" s="18">
        <v>0.1</v>
      </c>
      <c r="M28" s="19">
        <f t="shared" si="4"/>
        <v>0</v>
      </c>
      <c r="N28" s="19">
        <f t="shared" si="5"/>
        <v>0</v>
      </c>
    </row>
    <row r="29" spans="1:14" ht="24" x14ac:dyDescent="0.2">
      <c r="A29" s="17">
        <v>56</v>
      </c>
      <c r="B29" s="17" t="s">
        <v>35</v>
      </c>
      <c r="C29" s="16">
        <v>14410</v>
      </c>
      <c r="D29" s="26" t="s">
        <v>74</v>
      </c>
      <c r="E29" s="17" t="s">
        <v>75</v>
      </c>
      <c r="F29" s="17" t="s">
        <v>0</v>
      </c>
      <c r="G29" s="17" t="s">
        <v>36</v>
      </c>
      <c r="H29" s="17" t="s">
        <v>2</v>
      </c>
      <c r="I29" s="1"/>
      <c r="J29" s="2">
        <v>21922.17</v>
      </c>
      <c r="K29" s="2">
        <f t="shared" si="3"/>
        <v>0</v>
      </c>
      <c r="L29" s="18">
        <v>0.1</v>
      </c>
      <c r="M29" s="19">
        <f t="shared" si="4"/>
        <v>0</v>
      </c>
      <c r="N29" s="19">
        <f t="shared" si="5"/>
        <v>0</v>
      </c>
    </row>
    <row r="30" spans="1:14" s="15" customFormat="1" ht="24.95" customHeight="1" x14ac:dyDescent="0.2">
      <c r="A30" s="35" t="s">
        <v>85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  <c r="M30" s="38">
        <f>K8+SUM(K9:K10)+K13+K14+K17+SUM(K18:K18)+K19+K22+SUM(K23:K23)+SUM(K24:K29)</f>
        <v>0</v>
      </c>
      <c r="N30" s="39"/>
    </row>
    <row r="31" spans="1:14" s="15" customFormat="1" ht="24.95" customHeight="1" x14ac:dyDescent="0.2">
      <c r="A31" s="35" t="s">
        <v>86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7"/>
      <c r="M31" s="38">
        <f>M8+SUM(M9:M10)+M13+M14+M17+SUM(M18:M18)+M19+M22+SUM(M23:M23)+SUM(M24:M29)</f>
        <v>0</v>
      </c>
      <c r="N31" s="39"/>
    </row>
    <row r="32" spans="1:14" s="15" customFormat="1" ht="24.95" customHeight="1" x14ac:dyDescent="0.2">
      <c r="A32" s="35" t="s">
        <v>87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  <c r="M32" s="38">
        <f>N8+SUM(N9:N10)+N13+N14+N17+SUM(N18:N18)+N19+N22+SUM(N23:N23)+SUM(N24:N29)</f>
        <v>0</v>
      </c>
      <c r="N32" s="39"/>
    </row>
  </sheetData>
  <mergeCells count="22">
    <mergeCell ref="A1:N1"/>
    <mergeCell ref="A2:N2"/>
    <mergeCell ref="A3:N3"/>
    <mergeCell ref="B6:B8"/>
    <mergeCell ref="A6:A8"/>
    <mergeCell ref="C8:J8"/>
    <mergeCell ref="F11:F12"/>
    <mergeCell ref="A30:L30"/>
    <mergeCell ref="M30:N30"/>
    <mergeCell ref="A31:L31"/>
    <mergeCell ref="M31:N31"/>
    <mergeCell ref="B11:B13"/>
    <mergeCell ref="A11:A13"/>
    <mergeCell ref="C13:J13"/>
    <mergeCell ref="B15:B17"/>
    <mergeCell ref="A15:A17"/>
    <mergeCell ref="C17:J17"/>
    <mergeCell ref="A32:L32"/>
    <mergeCell ref="M32:N32"/>
    <mergeCell ref="A20:A22"/>
    <mergeCell ref="C22:J22"/>
    <mergeCell ref="B20:B22"/>
  </mergeCells>
  <pageMargins left="0.28000000000000003" right="0.17" top="0.3" bottom="0.34" header="0.3" footer="0.3"/>
  <pageSetup paperSize="9" scale="72" fitToHeight="0" orientation="landscape" r:id="rId1"/>
  <ignoredErrors>
    <ignoredError sqref="K8:N8 K13:N13 K17:N17 K22: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specifikacija lekova sa cenama</vt:lpstr>
      <vt:lpstr>'specifikacija lekova sa cenama'!Print_Titles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2021-12-10T14:13:07Z</cp:lastPrinted>
  <dcterms:created xsi:type="dcterms:W3CDTF">2021-11-02T07:25:33Z</dcterms:created>
  <dcterms:modified xsi:type="dcterms:W3CDTF">2022-03-28T08:29:18Z</dcterms:modified>
</cp:coreProperties>
</file>