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hailo.minic\Desktop\"/>
    </mc:Choice>
  </mc:AlternateContent>
  <xr:revisionPtr revIDLastSave="0" documentId="13_ncr:1_{0C84D147-0461-42B5-9F53-34053D7177EB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specifikacija lekova sa cenama" sheetId="1" r:id="rId1"/>
  </sheets>
  <definedNames>
    <definedName name="_xlnm.Print_Titles" localSheetId="0">'specifikacija lekova sa cenama'!$5:$5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K7" i="1"/>
  <c r="M7" i="1" s="1"/>
  <c r="N7" i="1" s="1"/>
  <c r="K9" i="1"/>
  <c r="M9" i="1" s="1"/>
  <c r="N9" i="1" s="1"/>
  <c r="K10" i="1"/>
  <c r="M10" i="1" s="1"/>
  <c r="N10" i="1" s="1"/>
  <c r="K11" i="1"/>
  <c r="K12" i="1"/>
  <c r="M12" i="1" s="1"/>
  <c r="N12" i="1" s="1"/>
  <c r="K14" i="1"/>
  <c r="M14" i="1" s="1"/>
  <c r="N14" i="1" s="1"/>
  <c r="K15" i="1"/>
  <c r="M15" i="1" s="1"/>
  <c r="N15" i="1" s="1"/>
  <c r="K16" i="1"/>
  <c r="M16" i="1" s="1"/>
  <c r="N16" i="1" s="1"/>
  <c r="K18" i="1"/>
  <c r="M18" i="1" s="1"/>
  <c r="N18" i="1" s="1"/>
  <c r="K19" i="1"/>
  <c r="M19" i="1" s="1"/>
  <c r="N19" i="1" s="1"/>
  <c r="K20" i="1"/>
  <c r="K21" i="1"/>
  <c r="M21" i="1" s="1"/>
  <c r="N21" i="1" s="1"/>
  <c r="K23" i="1"/>
  <c r="M23" i="1" s="1"/>
  <c r="N23" i="1" s="1"/>
  <c r="K24" i="1"/>
  <c r="M24" i="1" s="1"/>
  <c r="N24" i="1" s="1"/>
  <c r="K25" i="1"/>
  <c r="M25" i="1" s="1"/>
  <c r="N25" i="1" s="1"/>
  <c r="K26" i="1"/>
  <c r="M26" i="1" s="1"/>
  <c r="N26" i="1" s="1"/>
  <c r="K27" i="1"/>
  <c r="M27" i="1" s="1"/>
  <c r="N27" i="1" s="1"/>
  <c r="K28" i="1"/>
  <c r="M28" i="1" s="1"/>
  <c r="N28" i="1" s="1"/>
  <c r="K29" i="1"/>
  <c r="M29" i="1" s="1"/>
  <c r="N29" i="1" s="1"/>
  <c r="K22" i="1" l="1"/>
  <c r="M6" i="1"/>
  <c r="N6" i="1" s="1"/>
  <c r="N8" i="1" s="1"/>
  <c r="K8" i="1"/>
  <c r="K13" i="1"/>
  <c r="N17" i="1"/>
  <c r="M11" i="1"/>
  <c r="N11" i="1" s="1"/>
  <c r="N13" i="1" s="1"/>
  <c r="M32" i="1" s="1"/>
  <c r="M20" i="1"/>
  <c r="K17" i="1"/>
  <c r="M17" i="1"/>
  <c r="M30" i="1" l="1"/>
  <c r="M13" i="1"/>
  <c r="M31" i="1" s="1"/>
  <c r="M8" i="1"/>
  <c r="N20" i="1"/>
  <c r="N22" i="1" s="1"/>
  <c r="M22" i="1"/>
</calcChain>
</file>

<file path=xl/sharedStrings.xml><?xml version="1.0" encoding="utf-8"?>
<sst xmlns="http://schemas.openxmlformats.org/spreadsheetml/2006/main" count="142" uniqueCount="95">
  <si>
    <t>rastvor za injekciju</t>
  </si>
  <si>
    <t>2000 i.j.</t>
  </si>
  <si>
    <t>injekcioni špric</t>
  </si>
  <si>
    <t>epoetin alfa - biološki sličan lek</t>
  </si>
  <si>
    <t>4000i.j.</t>
  </si>
  <si>
    <t>epoetin zeta</t>
  </si>
  <si>
    <t>film tableta</t>
  </si>
  <si>
    <t>250 mg</t>
  </si>
  <si>
    <t>tableta</t>
  </si>
  <si>
    <t>400 mg</t>
  </si>
  <si>
    <t>prašak za koncentrat za rastvor za infuziju</t>
  </si>
  <si>
    <t>100 mg</t>
  </si>
  <si>
    <t>bočica staklena</t>
  </si>
  <si>
    <t>pemetreksed 500 mg</t>
  </si>
  <si>
    <t>500 mg</t>
  </si>
  <si>
    <t>rituksimab sa natrijum-citratom, dihidrat i natrijum-hidroksidom</t>
  </si>
  <si>
    <t>koncentrat za rastvor za infuziju</t>
  </si>
  <si>
    <t>bočica</t>
  </si>
  <si>
    <t>rituksimab 1400 mg</t>
  </si>
  <si>
    <t>1400 mg</t>
  </si>
  <si>
    <t>trastuzumab - referentni lek</t>
  </si>
  <si>
    <t>prašak i rastvarač za koncentrat za rastvor za infuziju</t>
  </si>
  <si>
    <t>440 mg</t>
  </si>
  <si>
    <t>600 mg</t>
  </si>
  <si>
    <t>gefitinib</t>
  </si>
  <si>
    <t>lapatinib</t>
  </si>
  <si>
    <t>200 mg</t>
  </si>
  <si>
    <t>pazopanib 200 mg i 400 mg</t>
  </si>
  <si>
    <t>vedolizumab</t>
  </si>
  <si>
    <t>300mg</t>
  </si>
  <si>
    <t>infliksimab - referentni lek</t>
  </si>
  <si>
    <t>adalimumab sa adipinskom kiselinom, limunska kiselina, NaCl</t>
  </si>
  <si>
    <t>golimumab 50 mg</t>
  </si>
  <si>
    <t>0,5 ml (50 mg/0,5 ml)</t>
  </si>
  <si>
    <t>golimumab 100 mg</t>
  </si>
  <si>
    <t>tocilizumab 162 mg</t>
  </si>
  <si>
    <t>162 mg</t>
  </si>
  <si>
    <t>80 mg i 200 mg i 400 mg</t>
  </si>
  <si>
    <t>Број партије</t>
  </si>
  <si>
    <t>Назив партије</t>
  </si>
  <si>
    <t>ЈКЛ</t>
  </si>
  <si>
    <t>Заштићени назив понуђеног добра</t>
  </si>
  <si>
    <t>Произвођач</t>
  </si>
  <si>
    <t>Фармацеутски облик</t>
  </si>
  <si>
    <t>Јачина/
концентрација лека</t>
  </si>
  <si>
    <t xml:space="preserve">Јединица мере </t>
  </si>
  <si>
    <t>Јединична цена без ПДВ-а</t>
  </si>
  <si>
    <t>Укупно за партију 2</t>
  </si>
  <si>
    <t>Укупно за партију 15</t>
  </si>
  <si>
    <t>Укупно за партију 19</t>
  </si>
  <si>
    <t>mg</t>
  </si>
  <si>
    <t>tocilizumab 80 mg, 200 mg i 400 mg</t>
  </si>
  <si>
    <t>BINOCRIT</t>
  </si>
  <si>
    <t>Sandoz GmbH</t>
  </si>
  <si>
    <t>EQRALYS</t>
  </si>
  <si>
    <t>Hemofarm AD VRSAC</t>
  </si>
  <si>
    <t>Synthon Hispania, S.L.; Synthon S.R.O/Synthon S.R.O.; Synthon Hispania S.L./Pharmachemie B.V.; Teva Gyogyszergyar ZRT; Pliva Hrvatska d.o.o.; Teva Operations Poland SP.Z.O.O.</t>
  </si>
  <si>
    <t>MABTHERA</t>
  </si>
  <si>
    <t>F. Hoffmann-La Roche Ltd.,ROCHE DIAGNOSTICS GMBH,ROCHE PHARMA AG</t>
  </si>
  <si>
    <t>F. Hoffmann-La Roche Ltd</t>
  </si>
  <si>
    <t>HERCEPTIN ◊</t>
  </si>
  <si>
    <t>F. Hoffmann-La Roche Ltd.</t>
  </si>
  <si>
    <t>Pharmadox Healthcare LTD; S.C. Labormed-Pharma S.A./AstraZeneca UK Limited,ASTRAZENECA AB</t>
  </si>
  <si>
    <t>TYVERB ◊</t>
  </si>
  <si>
    <t xml:space="preserve"> Glaxo Wellcome S.A.Novartis Pharma GMBH</t>
  </si>
  <si>
    <t>VOTRIENT◊</t>
  </si>
  <si>
    <t xml:space="preserve">◊Glaxo Wellcome S.A.; Glaxo Operations UK LTD TRADING AS GLAXO WELLCOME OPERATIONS,NOVARTIS PHARMA GMBH </t>
  </si>
  <si>
    <t>ENTYVIO</t>
  </si>
  <si>
    <t>Takeda austria gmbh,delpharm novara s.r.l.</t>
  </si>
  <si>
    <t>REMICADE</t>
  </si>
  <si>
    <t>Janssen Biologics B.V.</t>
  </si>
  <si>
    <t>HYRIMOZ</t>
  </si>
  <si>
    <t>SIMPONI</t>
  </si>
  <si>
    <t>Janssen Biologics B.V</t>
  </si>
  <si>
    <t>ACTEMRA</t>
  </si>
  <si>
    <t>F.HOFFMANN-LA ROCHE LTD</t>
  </si>
  <si>
    <t>ПРИЛОГ УГОВОРА - СПЕЦИФИКАЦИЈА ЛЕКОВА СА ЦЕНАМА</t>
  </si>
  <si>
    <t>ЈН ЛЕКОВИ СА ЛИСТЕ Ц ЛИСТЕ ЛЕКОВА, РБ 404-1-110/21-51</t>
  </si>
  <si>
    <t>PHOENIX PHARMA D.O.O.</t>
  </si>
  <si>
    <t>0014400
0014401
0014402</t>
  </si>
  <si>
    <t>1039500
1039398</t>
  </si>
  <si>
    <t>0034669
0034700
0034420</t>
  </si>
  <si>
    <t>PEMETREXED Zentiva◊
PEMETREKSED PHARMAS ◊
PEMETREKSED PLIVA ◊</t>
  </si>
  <si>
    <t>GEFITINIB ZENTIVA ◊
IRESSA ◊</t>
  </si>
  <si>
    <t>Укупно за партију 35</t>
  </si>
  <si>
    <t>УКУПНА ВРЕДНОСТ УГОВОРА БЕЗ ПДВ:</t>
  </si>
  <si>
    <t>ИЗНОС ПДВ:</t>
  </si>
  <si>
    <t>УКУПНА ВРЕДНОСТ УГОВОРА СА ПДВ:</t>
  </si>
  <si>
    <t>Kоличина</t>
  </si>
  <si>
    <t>0,8 ml (40 mg/0,8 ml)</t>
  </si>
  <si>
    <t>injekcioni pen</t>
  </si>
  <si>
    <t>Укупна вредност без ПДВ</t>
  </si>
  <si>
    <t>Стопа ПДВ</t>
  </si>
  <si>
    <t>Износ ПДВ</t>
  </si>
  <si>
    <t>Укупна вредност са ПДВ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</si>
</sst>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12" x14ac:knownFonts="1">
    <font>
      <sz val="10"/>
      <name val="Arial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mediumGray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8" fillId="0" borderId="0"/>
    <xf numFmtId="0" fontId="9" fillId="0" borderId="0"/>
    <xf numFmtId="0" fontId="5" fillId="0" borderId="0"/>
  </cellStyleXfs>
  <cellXfs count="55">
    <xf numFmtId="0" fontId="0" fillId="0" borderId="0" xfId="0"/>
    <xf numFmtId="3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 wrapText="1"/>
    </xf>
    <xf numFmtId="0" fontId="3" fillId="0" borderId="1" xfId="8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9" fontId="0" fillId="0" borderId="0" xfId="0" applyNumberFormat="1"/>
    <xf numFmtId="0" fontId="7" fillId="0" borderId="0" xfId="0" applyFont="1" applyFill="1" applyAlignment="1">
      <alignment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9" fontId="3" fillId="4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0" xfId="0" applyFont="1"/>
    <xf numFmtId="164" fontId="3" fillId="0" borderId="0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3" fillId="0" borderId="1" xfId="2" applyNumberFormat="1" applyFont="1" applyFill="1" applyBorder="1" applyAlignment="1">
      <alignment horizontal="center" vertical="center"/>
    </xf>
    <xf numFmtId="164" fontId="3" fillId="0" borderId="1" xfId="5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5" applyFont="1" applyFill="1" applyBorder="1" applyAlignment="1">
      <alignment horizontal="center" wrapText="1"/>
    </xf>
    <xf numFmtId="3" fontId="1" fillId="0" borderId="5" xfId="0" applyNumberFormat="1" applyFont="1" applyFill="1" applyBorder="1" applyAlignment="1">
      <alignment horizontal="right" vertical="center" wrapText="1"/>
    </xf>
    <xf numFmtId="3" fontId="1" fillId="0" borderId="6" xfId="0" applyNumberFormat="1" applyFont="1" applyFill="1" applyBorder="1" applyAlignment="1">
      <alignment horizontal="right" vertical="center" wrapText="1"/>
    </xf>
    <xf numFmtId="3" fontId="1" fillId="0" borderId="7" xfId="0" applyNumberFormat="1" applyFont="1" applyFill="1" applyBorder="1" applyAlignment="1">
      <alignment horizontal="right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64" fontId="1" fillId="3" borderId="5" xfId="2" applyNumberFormat="1" applyFont="1" applyFill="1" applyBorder="1" applyAlignment="1">
      <alignment horizontal="right" vertical="center" wrapText="1"/>
    </xf>
    <xf numFmtId="164" fontId="1" fillId="3" borderId="6" xfId="2" applyNumberFormat="1" applyFont="1" applyFill="1" applyBorder="1" applyAlignment="1">
      <alignment horizontal="right" vertical="center" wrapText="1"/>
    </xf>
    <xf numFmtId="164" fontId="1" fillId="3" borderId="7" xfId="2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</cellXfs>
  <cellStyles count="14">
    <cellStyle name="Normal" xfId="0" builtinId="0"/>
    <cellStyle name="Normal 13" xfId="9" xr:uid="{00000000-0005-0000-0000-000001000000}"/>
    <cellStyle name="Normal 2" xfId="12" xr:uid="{00000000-0005-0000-0000-000002000000}"/>
    <cellStyle name="Normal 2 13" xfId="1" xr:uid="{00000000-0005-0000-0000-000003000000}"/>
    <cellStyle name="Normal 2 14" xfId="7" xr:uid="{00000000-0005-0000-0000-000004000000}"/>
    <cellStyle name="Normal 2 2" xfId="13" xr:uid="{00000000-0005-0000-0000-000005000000}"/>
    <cellStyle name="Normal 2 2 10" xfId="6" xr:uid="{00000000-0005-0000-0000-000006000000}"/>
    <cellStyle name="Normal 2 2 2" xfId="2" xr:uid="{00000000-0005-0000-0000-000007000000}"/>
    <cellStyle name="Normal 2 2 6" xfId="4" xr:uid="{00000000-0005-0000-0000-000008000000}"/>
    <cellStyle name="Normal 2 2 6 2" xfId="8" xr:uid="{00000000-0005-0000-0000-000009000000}"/>
    <cellStyle name="Normal 3" xfId="3" xr:uid="{00000000-0005-0000-0000-00000A000000}"/>
    <cellStyle name="Normal 3 4" xfId="10" xr:uid="{00000000-0005-0000-0000-00000B000000}"/>
    <cellStyle name="Normal 4" xfId="5" xr:uid="{00000000-0005-0000-0000-00000C000000}"/>
    <cellStyle name="Normal 5" xfId="11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2"/>
  <sheetViews>
    <sheetView tabSelected="1" topLeftCell="A22" workbookViewId="0">
      <selection activeCell="J29" sqref="J29"/>
    </sheetView>
  </sheetViews>
  <sheetFormatPr defaultRowHeight="12.75" x14ac:dyDescent="0.2"/>
  <cols>
    <col min="1" max="1" width="9.140625" style="5"/>
    <col min="2" max="2" width="15.28515625" style="5" customWidth="1"/>
    <col min="3" max="3" width="15.28515625" style="28" customWidth="1"/>
    <col min="4" max="5" width="15.28515625" style="5" customWidth="1"/>
    <col min="6" max="6" width="18.28515625" style="5" customWidth="1"/>
    <col min="7" max="7" width="14" style="5" customWidth="1"/>
    <col min="8" max="8" width="11.7109375" style="5" customWidth="1"/>
    <col min="9" max="9" width="12.28515625" style="6" customWidth="1"/>
    <col min="10" max="10" width="14.28515625" style="6" customWidth="1"/>
    <col min="11" max="11" width="18" style="7" customWidth="1"/>
    <col min="12" max="12" width="9.140625" style="14"/>
    <col min="13" max="13" width="13.85546875" customWidth="1"/>
    <col min="14" max="14" width="19.140625" customWidth="1"/>
    <col min="253" max="253" width="8.7109375" bestFit="1" customWidth="1"/>
    <col min="254" max="254" width="8.85546875" bestFit="1" customWidth="1"/>
    <col min="255" max="255" width="15.28515625" customWidth="1"/>
    <col min="256" max="256" width="18.28515625" customWidth="1"/>
    <col min="257" max="257" width="15.7109375" customWidth="1"/>
    <col min="258" max="258" width="11.7109375" customWidth="1"/>
    <col min="259" max="262" width="12.28515625" customWidth="1"/>
    <col min="263" max="263" width="17.7109375" customWidth="1"/>
    <col min="264" max="264" width="11" customWidth="1"/>
    <col min="265" max="265" width="16.42578125" customWidth="1"/>
    <col min="509" max="509" width="8.7109375" bestFit="1" customWidth="1"/>
    <col min="510" max="510" width="8.85546875" bestFit="1" customWidth="1"/>
    <col min="511" max="511" width="15.28515625" customWidth="1"/>
    <col min="512" max="512" width="18.28515625" customWidth="1"/>
    <col min="513" max="513" width="15.7109375" customWidth="1"/>
    <col min="514" max="514" width="11.7109375" customWidth="1"/>
    <col min="515" max="518" width="12.28515625" customWidth="1"/>
    <col min="519" max="519" width="17.7109375" customWidth="1"/>
    <col min="520" max="520" width="11" customWidth="1"/>
    <col min="521" max="521" width="16.42578125" customWidth="1"/>
    <col min="765" max="765" width="8.7109375" bestFit="1" customWidth="1"/>
    <col min="766" max="766" width="8.85546875" bestFit="1" customWidth="1"/>
    <col min="767" max="767" width="15.28515625" customWidth="1"/>
    <col min="768" max="768" width="18.28515625" customWidth="1"/>
    <col min="769" max="769" width="15.7109375" customWidth="1"/>
    <col min="770" max="770" width="11.7109375" customWidth="1"/>
    <col min="771" max="774" width="12.28515625" customWidth="1"/>
    <col min="775" max="775" width="17.7109375" customWidth="1"/>
    <col min="776" max="776" width="11" customWidth="1"/>
    <col min="777" max="777" width="16.42578125" customWidth="1"/>
    <col min="1021" max="1021" width="8.7109375" bestFit="1" customWidth="1"/>
    <col min="1022" max="1022" width="8.85546875" bestFit="1" customWidth="1"/>
    <col min="1023" max="1023" width="15.28515625" customWidth="1"/>
    <col min="1024" max="1024" width="18.28515625" customWidth="1"/>
    <col min="1025" max="1025" width="15.7109375" customWidth="1"/>
    <col min="1026" max="1026" width="11.7109375" customWidth="1"/>
    <col min="1027" max="1030" width="12.28515625" customWidth="1"/>
    <col min="1031" max="1031" width="17.7109375" customWidth="1"/>
    <col min="1032" max="1032" width="11" customWidth="1"/>
    <col min="1033" max="1033" width="16.42578125" customWidth="1"/>
    <col min="1277" max="1277" width="8.7109375" bestFit="1" customWidth="1"/>
    <col min="1278" max="1278" width="8.85546875" bestFit="1" customWidth="1"/>
    <col min="1279" max="1279" width="15.28515625" customWidth="1"/>
    <col min="1280" max="1280" width="18.28515625" customWidth="1"/>
    <col min="1281" max="1281" width="15.7109375" customWidth="1"/>
    <col min="1282" max="1282" width="11.7109375" customWidth="1"/>
    <col min="1283" max="1286" width="12.28515625" customWidth="1"/>
    <col min="1287" max="1287" width="17.7109375" customWidth="1"/>
    <col min="1288" max="1288" width="11" customWidth="1"/>
    <col min="1289" max="1289" width="16.42578125" customWidth="1"/>
    <col min="1533" max="1533" width="8.7109375" bestFit="1" customWidth="1"/>
    <col min="1534" max="1534" width="8.85546875" bestFit="1" customWidth="1"/>
    <col min="1535" max="1535" width="15.28515625" customWidth="1"/>
    <col min="1536" max="1536" width="18.28515625" customWidth="1"/>
    <col min="1537" max="1537" width="15.7109375" customWidth="1"/>
    <col min="1538" max="1538" width="11.7109375" customWidth="1"/>
    <col min="1539" max="1542" width="12.28515625" customWidth="1"/>
    <col min="1543" max="1543" width="17.7109375" customWidth="1"/>
    <col min="1544" max="1544" width="11" customWidth="1"/>
    <col min="1545" max="1545" width="16.42578125" customWidth="1"/>
    <col min="1789" max="1789" width="8.7109375" bestFit="1" customWidth="1"/>
    <col min="1790" max="1790" width="8.85546875" bestFit="1" customWidth="1"/>
    <col min="1791" max="1791" width="15.28515625" customWidth="1"/>
    <col min="1792" max="1792" width="18.28515625" customWidth="1"/>
    <col min="1793" max="1793" width="15.7109375" customWidth="1"/>
    <col min="1794" max="1794" width="11.7109375" customWidth="1"/>
    <col min="1795" max="1798" width="12.28515625" customWidth="1"/>
    <col min="1799" max="1799" width="17.7109375" customWidth="1"/>
    <col min="1800" max="1800" width="11" customWidth="1"/>
    <col min="1801" max="1801" width="16.42578125" customWidth="1"/>
    <col min="2045" max="2045" width="8.7109375" bestFit="1" customWidth="1"/>
    <col min="2046" max="2046" width="8.85546875" bestFit="1" customWidth="1"/>
    <col min="2047" max="2047" width="15.28515625" customWidth="1"/>
    <col min="2048" max="2048" width="18.28515625" customWidth="1"/>
    <col min="2049" max="2049" width="15.7109375" customWidth="1"/>
    <col min="2050" max="2050" width="11.7109375" customWidth="1"/>
    <col min="2051" max="2054" width="12.28515625" customWidth="1"/>
    <col min="2055" max="2055" width="17.7109375" customWidth="1"/>
    <col min="2056" max="2056" width="11" customWidth="1"/>
    <col min="2057" max="2057" width="16.42578125" customWidth="1"/>
    <col min="2301" max="2301" width="8.7109375" bestFit="1" customWidth="1"/>
    <col min="2302" max="2302" width="8.85546875" bestFit="1" customWidth="1"/>
    <col min="2303" max="2303" width="15.28515625" customWidth="1"/>
    <col min="2304" max="2304" width="18.28515625" customWidth="1"/>
    <col min="2305" max="2305" width="15.7109375" customWidth="1"/>
    <col min="2306" max="2306" width="11.7109375" customWidth="1"/>
    <col min="2307" max="2310" width="12.28515625" customWidth="1"/>
    <col min="2311" max="2311" width="17.7109375" customWidth="1"/>
    <col min="2312" max="2312" width="11" customWidth="1"/>
    <col min="2313" max="2313" width="16.42578125" customWidth="1"/>
    <col min="2557" max="2557" width="8.7109375" bestFit="1" customWidth="1"/>
    <col min="2558" max="2558" width="8.85546875" bestFit="1" customWidth="1"/>
    <col min="2559" max="2559" width="15.28515625" customWidth="1"/>
    <col min="2560" max="2560" width="18.28515625" customWidth="1"/>
    <col min="2561" max="2561" width="15.7109375" customWidth="1"/>
    <col min="2562" max="2562" width="11.7109375" customWidth="1"/>
    <col min="2563" max="2566" width="12.28515625" customWidth="1"/>
    <col min="2567" max="2567" width="17.7109375" customWidth="1"/>
    <col min="2568" max="2568" width="11" customWidth="1"/>
    <col min="2569" max="2569" width="16.42578125" customWidth="1"/>
    <col min="2813" max="2813" width="8.7109375" bestFit="1" customWidth="1"/>
    <col min="2814" max="2814" width="8.85546875" bestFit="1" customWidth="1"/>
    <col min="2815" max="2815" width="15.28515625" customWidth="1"/>
    <col min="2816" max="2816" width="18.28515625" customWidth="1"/>
    <col min="2817" max="2817" width="15.7109375" customWidth="1"/>
    <col min="2818" max="2818" width="11.7109375" customWidth="1"/>
    <col min="2819" max="2822" width="12.28515625" customWidth="1"/>
    <col min="2823" max="2823" width="17.7109375" customWidth="1"/>
    <col min="2824" max="2824" width="11" customWidth="1"/>
    <col min="2825" max="2825" width="16.42578125" customWidth="1"/>
    <col min="3069" max="3069" width="8.7109375" bestFit="1" customWidth="1"/>
    <col min="3070" max="3070" width="8.85546875" bestFit="1" customWidth="1"/>
    <col min="3071" max="3071" width="15.28515625" customWidth="1"/>
    <col min="3072" max="3072" width="18.28515625" customWidth="1"/>
    <col min="3073" max="3073" width="15.7109375" customWidth="1"/>
    <col min="3074" max="3074" width="11.7109375" customWidth="1"/>
    <col min="3075" max="3078" width="12.28515625" customWidth="1"/>
    <col min="3079" max="3079" width="17.7109375" customWidth="1"/>
    <col min="3080" max="3080" width="11" customWidth="1"/>
    <col min="3081" max="3081" width="16.42578125" customWidth="1"/>
    <col min="3325" max="3325" width="8.7109375" bestFit="1" customWidth="1"/>
    <col min="3326" max="3326" width="8.85546875" bestFit="1" customWidth="1"/>
    <col min="3327" max="3327" width="15.28515625" customWidth="1"/>
    <col min="3328" max="3328" width="18.28515625" customWidth="1"/>
    <col min="3329" max="3329" width="15.7109375" customWidth="1"/>
    <col min="3330" max="3330" width="11.7109375" customWidth="1"/>
    <col min="3331" max="3334" width="12.28515625" customWidth="1"/>
    <col min="3335" max="3335" width="17.7109375" customWidth="1"/>
    <col min="3336" max="3336" width="11" customWidth="1"/>
    <col min="3337" max="3337" width="16.42578125" customWidth="1"/>
    <col min="3581" max="3581" width="8.7109375" bestFit="1" customWidth="1"/>
    <col min="3582" max="3582" width="8.85546875" bestFit="1" customWidth="1"/>
    <col min="3583" max="3583" width="15.28515625" customWidth="1"/>
    <col min="3584" max="3584" width="18.28515625" customWidth="1"/>
    <col min="3585" max="3585" width="15.7109375" customWidth="1"/>
    <col min="3586" max="3586" width="11.7109375" customWidth="1"/>
    <col min="3587" max="3590" width="12.28515625" customWidth="1"/>
    <col min="3591" max="3591" width="17.7109375" customWidth="1"/>
    <col min="3592" max="3592" width="11" customWidth="1"/>
    <col min="3593" max="3593" width="16.42578125" customWidth="1"/>
    <col min="3837" max="3837" width="8.7109375" bestFit="1" customWidth="1"/>
    <col min="3838" max="3838" width="8.85546875" bestFit="1" customWidth="1"/>
    <col min="3839" max="3839" width="15.28515625" customWidth="1"/>
    <col min="3840" max="3840" width="18.28515625" customWidth="1"/>
    <col min="3841" max="3841" width="15.7109375" customWidth="1"/>
    <col min="3842" max="3842" width="11.7109375" customWidth="1"/>
    <col min="3843" max="3846" width="12.28515625" customWidth="1"/>
    <col min="3847" max="3847" width="17.7109375" customWidth="1"/>
    <col min="3848" max="3848" width="11" customWidth="1"/>
    <col min="3849" max="3849" width="16.42578125" customWidth="1"/>
    <col min="4093" max="4093" width="8.7109375" bestFit="1" customWidth="1"/>
    <col min="4094" max="4094" width="8.85546875" bestFit="1" customWidth="1"/>
    <col min="4095" max="4095" width="15.28515625" customWidth="1"/>
    <col min="4096" max="4096" width="18.28515625" customWidth="1"/>
    <col min="4097" max="4097" width="15.7109375" customWidth="1"/>
    <col min="4098" max="4098" width="11.7109375" customWidth="1"/>
    <col min="4099" max="4102" width="12.28515625" customWidth="1"/>
    <col min="4103" max="4103" width="17.7109375" customWidth="1"/>
    <col min="4104" max="4104" width="11" customWidth="1"/>
    <col min="4105" max="4105" width="16.42578125" customWidth="1"/>
    <col min="4349" max="4349" width="8.7109375" bestFit="1" customWidth="1"/>
    <col min="4350" max="4350" width="8.85546875" bestFit="1" customWidth="1"/>
    <col min="4351" max="4351" width="15.28515625" customWidth="1"/>
    <col min="4352" max="4352" width="18.28515625" customWidth="1"/>
    <col min="4353" max="4353" width="15.7109375" customWidth="1"/>
    <col min="4354" max="4354" width="11.7109375" customWidth="1"/>
    <col min="4355" max="4358" width="12.28515625" customWidth="1"/>
    <col min="4359" max="4359" width="17.7109375" customWidth="1"/>
    <col min="4360" max="4360" width="11" customWidth="1"/>
    <col min="4361" max="4361" width="16.42578125" customWidth="1"/>
    <col min="4605" max="4605" width="8.7109375" bestFit="1" customWidth="1"/>
    <col min="4606" max="4606" width="8.85546875" bestFit="1" customWidth="1"/>
    <col min="4607" max="4607" width="15.28515625" customWidth="1"/>
    <col min="4608" max="4608" width="18.28515625" customWidth="1"/>
    <col min="4609" max="4609" width="15.7109375" customWidth="1"/>
    <col min="4610" max="4610" width="11.7109375" customWidth="1"/>
    <col min="4611" max="4614" width="12.28515625" customWidth="1"/>
    <col min="4615" max="4615" width="17.7109375" customWidth="1"/>
    <col min="4616" max="4616" width="11" customWidth="1"/>
    <col min="4617" max="4617" width="16.42578125" customWidth="1"/>
    <col min="4861" max="4861" width="8.7109375" bestFit="1" customWidth="1"/>
    <col min="4862" max="4862" width="8.85546875" bestFit="1" customWidth="1"/>
    <col min="4863" max="4863" width="15.28515625" customWidth="1"/>
    <col min="4864" max="4864" width="18.28515625" customWidth="1"/>
    <col min="4865" max="4865" width="15.7109375" customWidth="1"/>
    <col min="4866" max="4866" width="11.7109375" customWidth="1"/>
    <col min="4867" max="4870" width="12.28515625" customWidth="1"/>
    <col min="4871" max="4871" width="17.7109375" customWidth="1"/>
    <col min="4872" max="4872" width="11" customWidth="1"/>
    <col min="4873" max="4873" width="16.42578125" customWidth="1"/>
    <col min="5117" max="5117" width="8.7109375" bestFit="1" customWidth="1"/>
    <col min="5118" max="5118" width="8.85546875" bestFit="1" customWidth="1"/>
    <col min="5119" max="5119" width="15.28515625" customWidth="1"/>
    <col min="5120" max="5120" width="18.28515625" customWidth="1"/>
    <col min="5121" max="5121" width="15.7109375" customWidth="1"/>
    <col min="5122" max="5122" width="11.7109375" customWidth="1"/>
    <col min="5123" max="5126" width="12.28515625" customWidth="1"/>
    <col min="5127" max="5127" width="17.7109375" customWidth="1"/>
    <col min="5128" max="5128" width="11" customWidth="1"/>
    <col min="5129" max="5129" width="16.42578125" customWidth="1"/>
    <col min="5373" max="5373" width="8.7109375" bestFit="1" customWidth="1"/>
    <col min="5374" max="5374" width="8.85546875" bestFit="1" customWidth="1"/>
    <col min="5375" max="5375" width="15.28515625" customWidth="1"/>
    <col min="5376" max="5376" width="18.28515625" customWidth="1"/>
    <col min="5377" max="5377" width="15.7109375" customWidth="1"/>
    <col min="5378" max="5378" width="11.7109375" customWidth="1"/>
    <col min="5379" max="5382" width="12.28515625" customWidth="1"/>
    <col min="5383" max="5383" width="17.7109375" customWidth="1"/>
    <col min="5384" max="5384" width="11" customWidth="1"/>
    <col min="5385" max="5385" width="16.42578125" customWidth="1"/>
    <col min="5629" max="5629" width="8.7109375" bestFit="1" customWidth="1"/>
    <col min="5630" max="5630" width="8.85546875" bestFit="1" customWidth="1"/>
    <col min="5631" max="5631" width="15.28515625" customWidth="1"/>
    <col min="5632" max="5632" width="18.28515625" customWidth="1"/>
    <col min="5633" max="5633" width="15.7109375" customWidth="1"/>
    <col min="5634" max="5634" width="11.7109375" customWidth="1"/>
    <col min="5635" max="5638" width="12.28515625" customWidth="1"/>
    <col min="5639" max="5639" width="17.7109375" customWidth="1"/>
    <col min="5640" max="5640" width="11" customWidth="1"/>
    <col min="5641" max="5641" width="16.42578125" customWidth="1"/>
    <col min="5885" max="5885" width="8.7109375" bestFit="1" customWidth="1"/>
    <col min="5886" max="5886" width="8.85546875" bestFit="1" customWidth="1"/>
    <col min="5887" max="5887" width="15.28515625" customWidth="1"/>
    <col min="5888" max="5888" width="18.28515625" customWidth="1"/>
    <col min="5889" max="5889" width="15.7109375" customWidth="1"/>
    <col min="5890" max="5890" width="11.7109375" customWidth="1"/>
    <col min="5891" max="5894" width="12.28515625" customWidth="1"/>
    <col min="5895" max="5895" width="17.7109375" customWidth="1"/>
    <col min="5896" max="5896" width="11" customWidth="1"/>
    <col min="5897" max="5897" width="16.42578125" customWidth="1"/>
    <col min="6141" max="6141" width="8.7109375" bestFit="1" customWidth="1"/>
    <col min="6142" max="6142" width="8.85546875" bestFit="1" customWidth="1"/>
    <col min="6143" max="6143" width="15.28515625" customWidth="1"/>
    <col min="6144" max="6144" width="18.28515625" customWidth="1"/>
    <col min="6145" max="6145" width="15.7109375" customWidth="1"/>
    <col min="6146" max="6146" width="11.7109375" customWidth="1"/>
    <col min="6147" max="6150" width="12.28515625" customWidth="1"/>
    <col min="6151" max="6151" width="17.7109375" customWidth="1"/>
    <col min="6152" max="6152" width="11" customWidth="1"/>
    <col min="6153" max="6153" width="16.42578125" customWidth="1"/>
    <col min="6397" max="6397" width="8.7109375" bestFit="1" customWidth="1"/>
    <col min="6398" max="6398" width="8.85546875" bestFit="1" customWidth="1"/>
    <col min="6399" max="6399" width="15.28515625" customWidth="1"/>
    <col min="6400" max="6400" width="18.28515625" customWidth="1"/>
    <col min="6401" max="6401" width="15.7109375" customWidth="1"/>
    <col min="6402" max="6402" width="11.7109375" customWidth="1"/>
    <col min="6403" max="6406" width="12.28515625" customWidth="1"/>
    <col min="6407" max="6407" width="17.7109375" customWidth="1"/>
    <col min="6408" max="6408" width="11" customWidth="1"/>
    <col min="6409" max="6409" width="16.42578125" customWidth="1"/>
    <col min="6653" max="6653" width="8.7109375" bestFit="1" customWidth="1"/>
    <col min="6654" max="6654" width="8.85546875" bestFit="1" customWidth="1"/>
    <col min="6655" max="6655" width="15.28515625" customWidth="1"/>
    <col min="6656" max="6656" width="18.28515625" customWidth="1"/>
    <col min="6657" max="6657" width="15.7109375" customWidth="1"/>
    <col min="6658" max="6658" width="11.7109375" customWidth="1"/>
    <col min="6659" max="6662" width="12.28515625" customWidth="1"/>
    <col min="6663" max="6663" width="17.7109375" customWidth="1"/>
    <col min="6664" max="6664" width="11" customWidth="1"/>
    <col min="6665" max="6665" width="16.42578125" customWidth="1"/>
    <col min="6909" max="6909" width="8.7109375" bestFit="1" customWidth="1"/>
    <col min="6910" max="6910" width="8.85546875" bestFit="1" customWidth="1"/>
    <col min="6911" max="6911" width="15.28515625" customWidth="1"/>
    <col min="6912" max="6912" width="18.28515625" customWidth="1"/>
    <col min="6913" max="6913" width="15.7109375" customWidth="1"/>
    <col min="6914" max="6914" width="11.7109375" customWidth="1"/>
    <col min="6915" max="6918" width="12.28515625" customWidth="1"/>
    <col min="6919" max="6919" width="17.7109375" customWidth="1"/>
    <col min="6920" max="6920" width="11" customWidth="1"/>
    <col min="6921" max="6921" width="16.42578125" customWidth="1"/>
    <col min="7165" max="7165" width="8.7109375" bestFit="1" customWidth="1"/>
    <col min="7166" max="7166" width="8.85546875" bestFit="1" customWidth="1"/>
    <col min="7167" max="7167" width="15.28515625" customWidth="1"/>
    <col min="7168" max="7168" width="18.28515625" customWidth="1"/>
    <col min="7169" max="7169" width="15.7109375" customWidth="1"/>
    <col min="7170" max="7170" width="11.7109375" customWidth="1"/>
    <col min="7171" max="7174" width="12.28515625" customWidth="1"/>
    <col min="7175" max="7175" width="17.7109375" customWidth="1"/>
    <col min="7176" max="7176" width="11" customWidth="1"/>
    <col min="7177" max="7177" width="16.42578125" customWidth="1"/>
    <col min="7421" max="7421" width="8.7109375" bestFit="1" customWidth="1"/>
    <col min="7422" max="7422" width="8.85546875" bestFit="1" customWidth="1"/>
    <col min="7423" max="7423" width="15.28515625" customWidth="1"/>
    <col min="7424" max="7424" width="18.28515625" customWidth="1"/>
    <col min="7425" max="7425" width="15.7109375" customWidth="1"/>
    <col min="7426" max="7426" width="11.7109375" customWidth="1"/>
    <col min="7427" max="7430" width="12.28515625" customWidth="1"/>
    <col min="7431" max="7431" width="17.7109375" customWidth="1"/>
    <col min="7432" max="7432" width="11" customWidth="1"/>
    <col min="7433" max="7433" width="16.42578125" customWidth="1"/>
    <col min="7677" max="7677" width="8.7109375" bestFit="1" customWidth="1"/>
    <col min="7678" max="7678" width="8.85546875" bestFit="1" customWidth="1"/>
    <col min="7679" max="7679" width="15.28515625" customWidth="1"/>
    <col min="7680" max="7680" width="18.28515625" customWidth="1"/>
    <col min="7681" max="7681" width="15.7109375" customWidth="1"/>
    <col min="7682" max="7682" width="11.7109375" customWidth="1"/>
    <col min="7683" max="7686" width="12.28515625" customWidth="1"/>
    <col min="7687" max="7687" width="17.7109375" customWidth="1"/>
    <col min="7688" max="7688" width="11" customWidth="1"/>
    <col min="7689" max="7689" width="16.42578125" customWidth="1"/>
    <col min="7933" max="7933" width="8.7109375" bestFit="1" customWidth="1"/>
    <col min="7934" max="7934" width="8.85546875" bestFit="1" customWidth="1"/>
    <col min="7935" max="7935" width="15.28515625" customWidth="1"/>
    <col min="7936" max="7936" width="18.28515625" customWidth="1"/>
    <col min="7937" max="7937" width="15.7109375" customWidth="1"/>
    <col min="7938" max="7938" width="11.7109375" customWidth="1"/>
    <col min="7939" max="7942" width="12.28515625" customWidth="1"/>
    <col min="7943" max="7943" width="17.7109375" customWidth="1"/>
    <col min="7944" max="7944" width="11" customWidth="1"/>
    <col min="7945" max="7945" width="16.42578125" customWidth="1"/>
    <col min="8189" max="8189" width="8.7109375" bestFit="1" customWidth="1"/>
    <col min="8190" max="8190" width="8.85546875" bestFit="1" customWidth="1"/>
    <col min="8191" max="8191" width="15.28515625" customWidth="1"/>
    <col min="8192" max="8192" width="18.28515625" customWidth="1"/>
    <col min="8193" max="8193" width="15.7109375" customWidth="1"/>
    <col min="8194" max="8194" width="11.7109375" customWidth="1"/>
    <col min="8195" max="8198" width="12.28515625" customWidth="1"/>
    <col min="8199" max="8199" width="17.7109375" customWidth="1"/>
    <col min="8200" max="8200" width="11" customWidth="1"/>
    <col min="8201" max="8201" width="16.42578125" customWidth="1"/>
    <col min="8445" max="8445" width="8.7109375" bestFit="1" customWidth="1"/>
    <col min="8446" max="8446" width="8.85546875" bestFit="1" customWidth="1"/>
    <col min="8447" max="8447" width="15.28515625" customWidth="1"/>
    <col min="8448" max="8448" width="18.28515625" customWidth="1"/>
    <col min="8449" max="8449" width="15.7109375" customWidth="1"/>
    <col min="8450" max="8450" width="11.7109375" customWidth="1"/>
    <col min="8451" max="8454" width="12.28515625" customWidth="1"/>
    <col min="8455" max="8455" width="17.7109375" customWidth="1"/>
    <col min="8456" max="8456" width="11" customWidth="1"/>
    <col min="8457" max="8457" width="16.42578125" customWidth="1"/>
    <col min="8701" max="8701" width="8.7109375" bestFit="1" customWidth="1"/>
    <col min="8702" max="8702" width="8.85546875" bestFit="1" customWidth="1"/>
    <col min="8703" max="8703" width="15.28515625" customWidth="1"/>
    <col min="8704" max="8704" width="18.28515625" customWidth="1"/>
    <col min="8705" max="8705" width="15.7109375" customWidth="1"/>
    <col min="8706" max="8706" width="11.7109375" customWidth="1"/>
    <col min="8707" max="8710" width="12.28515625" customWidth="1"/>
    <col min="8711" max="8711" width="17.7109375" customWidth="1"/>
    <col min="8712" max="8712" width="11" customWidth="1"/>
    <col min="8713" max="8713" width="16.42578125" customWidth="1"/>
    <col min="8957" max="8957" width="8.7109375" bestFit="1" customWidth="1"/>
    <col min="8958" max="8958" width="8.85546875" bestFit="1" customWidth="1"/>
    <col min="8959" max="8959" width="15.28515625" customWidth="1"/>
    <col min="8960" max="8960" width="18.28515625" customWidth="1"/>
    <col min="8961" max="8961" width="15.7109375" customWidth="1"/>
    <col min="8962" max="8962" width="11.7109375" customWidth="1"/>
    <col min="8963" max="8966" width="12.28515625" customWidth="1"/>
    <col min="8967" max="8967" width="17.7109375" customWidth="1"/>
    <col min="8968" max="8968" width="11" customWidth="1"/>
    <col min="8969" max="8969" width="16.42578125" customWidth="1"/>
    <col min="9213" max="9213" width="8.7109375" bestFit="1" customWidth="1"/>
    <col min="9214" max="9214" width="8.85546875" bestFit="1" customWidth="1"/>
    <col min="9215" max="9215" width="15.28515625" customWidth="1"/>
    <col min="9216" max="9216" width="18.28515625" customWidth="1"/>
    <col min="9217" max="9217" width="15.7109375" customWidth="1"/>
    <col min="9218" max="9218" width="11.7109375" customWidth="1"/>
    <col min="9219" max="9222" width="12.28515625" customWidth="1"/>
    <col min="9223" max="9223" width="17.7109375" customWidth="1"/>
    <col min="9224" max="9224" width="11" customWidth="1"/>
    <col min="9225" max="9225" width="16.42578125" customWidth="1"/>
    <col min="9469" max="9469" width="8.7109375" bestFit="1" customWidth="1"/>
    <col min="9470" max="9470" width="8.85546875" bestFit="1" customWidth="1"/>
    <col min="9471" max="9471" width="15.28515625" customWidth="1"/>
    <col min="9472" max="9472" width="18.28515625" customWidth="1"/>
    <col min="9473" max="9473" width="15.7109375" customWidth="1"/>
    <col min="9474" max="9474" width="11.7109375" customWidth="1"/>
    <col min="9475" max="9478" width="12.28515625" customWidth="1"/>
    <col min="9479" max="9479" width="17.7109375" customWidth="1"/>
    <col min="9480" max="9480" width="11" customWidth="1"/>
    <col min="9481" max="9481" width="16.42578125" customWidth="1"/>
    <col min="9725" max="9725" width="8.7109375" bestFit="1" customWidth="1"/>
    <col min="9726" max="9726" width="8.85546875" bestFit="1" customWidth="1"/>
    <col min="9727" max="9727" width="15.28515625" customWidth="1"/>
    <col min="9728" max="9728" width="18.28515625" customWidth="1"/>
    <col min="9729" max="9729" width="15.7109375" customWidth="1"/>
    <col min="9730" max="9730" width="11.7109375" customWidth="1"/>
    <col min="9731" max="9734" width="12.28515625" customWidth="1"/>
    <col min="9735" max="9735" width="17.7109375" customWidth="1"/>
    <col min="9736" max="9736" width="11" customWidth="1"/>
    <col min="9737" max="9737" width="16.42578125" customWidth="1"/>
    <col min="9981" max="9981" width="8.7109375" bestFit="1" customWidth="1"/>
    <col min="9982" max="9982" width="8.85546875" bestFit="1" customWidth="1"/>
    <col min="9983" max="9983" width="15.28515625" customWidth="1"/>
    <col min="9984" max="9984" width="18.28515625" customWidth="1"/>
    <col min="9985" max="9985" width="15.7109375" customWidth="1"/>
    <col min="9986" max="9986" width="11.7109375" customWidth="1"/>
    <col min="9987" max="9990" width="12.28515625" customWidth="1"/>
    <col min="9991" max="9991" width="17.7109375" customWidth="1"/>
    <col min="9992" max="9992" width="11" customWidth="1"/>
    <col min="9993" max="9993" width="16.42578125" customWidth="1"/>
    <col min="10237" max="10237" width="8.7109375" bestFit="1" customWidth="1"/>
    <col min="10238" max="10238" width="8.85546875" bestFit="1" customWidth="1"/>
    <col min="10239" max="10239" width="15.28515625" customWidth="1"/>
    <col min="10240" max="10240" width="18.28515625" customWidth="1"/>
    <col min="10241" max="10241" width="15.7109375" customWidth="1"/>
    <col min="10242" max="10242" width="11.7109375" customWidth="1"/>
    <col min="10243" max="10246" width="12.28515625" customWidth="1"/>
    <col min="10247" max="10247" width="17.7109375" customWidth="1"/>
    <col min="10248" max="10248" width="11" customWidth="1"/>
    <col min="10249" max="10249" width="16.42578125" customWidth="1"/>
    <col min="10493" max="10493" width="8.7109375" bestFit="1" customWidth="1"/>
    <col min="10494" max="10494" width="8.85546875" bestFit="1" customWidth="1"/>
    <col min="10495" max="10495" width="15.28515625" customWidth="1"/>
    <col min="10496" max="10496" width="18.28515625" customWidth="1"/>
    <col min="10497" max="10497" width="15.7109375" customWidth="1"/>
    <col min="10498" max="10498" width="11.7109375" customWidth="1"/>
    <col min="10499" max="10502" width="12.28515625" customWidth="1"/>
    <col min="10503" max="10503" width="17.7109375" customWidth="1"/>
    <col min="10504" max="10504" width="11" customWidth="1"/>
    <col min="10505" max="10505" width="16.42578125" customWidth="1"/>
    <col min="10749" max="10749" width="8.7109375" bestFit="1" customWidth="1"/>
    <col min="10750" max="10750" width="8.85546875" bestFit="1" customWidth="1"/>
    <col min="10751" max="10751" width="15.28515625" customWidth="1"/>
    <col min="10752" max="10752" width="18.28515625" customWidth="1"/>
    <col min="10753" max="10753" width="15.7109375" customWidth="1"/>
    <col min="10754" max="10754" width="11.7109375" customWidth="1"/>
    <col min="10755" max="10758" width="12.28515625" customWidth="1"/>
    <col min="10759" max="10759" width="17.7109375" customWidth="1"/>
    <col min="10760" max="10760" width="11" customWidth="1"/>
    <col min="10761" max="10761" width="16.42578125" customWidth="1"/>
    <col min="11005" max="11005" width="8.7109375" bestFit="1" customWidth="1"/>
    <col min="11006" max="11006" width="8.85546875" bestFit="1" customWidth="1"/>
    <col min="11007" max="11007" width="15.28515625" customWidth="1"/>
    <col min="11008" max="11008" width="18.28515625" customWidth="1"/>
    <col min="11009" max="11009" width="15.7109375" customWidth="1"/>
    <col min="11010" max="11010" width="11.7109375" customWidth="1"/>
    <col min="11011" max="11014" width="12.28515625" customWidth="1"/>
    <col min="11015" max="11015" width="17.7109375" customWidth="1"/>
    <col min="11016" max="11016" width="11" customWidth="1"/>
    <col min="11017" max="11017" width="16.42578125" customWidth="1"/>
    <col min="11261" max="11261" width="8.7109375" bestFit="1" customWidth="1"/>
    <col min="11262" max="11262" width="8.85546875" bestFit="1" customWidth="1"/>
    <col min="11263" max="11263" width="15.28515625" customWidth="1"/>
    <col min="11264" max="11264" width="18.28515625" customWidth="1"/>
    <col min="11265" max="11265" width="15.7109375" customWidth="1"/>
    <col min="11266" max="11266" width="11.7109375" customWidth="1"/>
    <col min="11267" max="11270" width="12.28515625" customWidth="1"/>
    <col min="11271" max="11271" width="17.7109375" customWidth="1"/>
    <col min="11272" max="11272" width="11" customWidth="1"/>
    <col min="11273" max="11273" width="16.42578125" customWidth="1"/>
    <col min="11517" max="11517" width="8.7109375" bestFit="1" customWidth="1"/>
    <col min="11518" max="11518" width="8.85546875" bestFit="1" customWidth="1"/>
    <col min="11519" max="11519" width="15.28515625" customWidth="1"/>
    <col min="11520" max="11520" width="18.28515625" customWidth="1"/>
    <col min="11521" max="11521" width="15.7109375" customWidth="1"/>
    <col min="11522" max="11522" width="11.7109375" customWidth="1"/>
    <col min="11523" max="11526" width="12.28515625" customWidth="1"/>
    <col min="11527" max="11527" width="17.7109375" customWidth="1"/>
    <col min="11528" max="11528" width="11" customWidth="1"/>
    <col min="11529" max="11529" width="16.42578125" customWidth="1"/>
    <col min="11773" max="11773" width="8.7109375" bestFit="1" customWidth="1"/>
    <col min="11774" max="11774" width="8.85546875" bestFit="1" customWidth="1"/>
    <col min="11775" max="11775" width="15.28515625" customWidth="1"/>
    <col min="11776" max="11776" width="18.28515625" customWidth="1"/>
    <col min="11777" max="11777" width="15.7109375" customWidth="1"/>
    <col min="11778" max="11778" width="11.7109375" customWidth="1"/>
    <col min="11779" max="11782" width="12.28515625" customWidth="1"/>
    <col min="11783" max="11783" width="17.7109375" customWidth="1"/>
    <col min="11784" max="11784" width="11" customWidth="1"/>
    <col min="11785" max="11785" width="16.42578125" customWidth="1"/>
    <col min="12029" max="12029" width="8.7109375" bestFit="1" customWidth="1"/>
    <col min="12030" max="12030" width="8.85546875" bestFit="1" customWidth="1"/>
    <col min="12031" max="12031" width="15.28515625" customWidth="1"/>
    <col min="12032" max="12032" width="18.28515625" customWidth="1"/>
    <col min="12033" max="12033" width="15.7109375" customWidth="1"/>
    <col min="12034" max="12034" width="11.7109375" customWidth="1"/>
    <col min="12035" max="12038" width="12.28515625" customWidth="1"/>
    <col min="12039" max="12039" width="17.7109375" customWidth="1"/>
    <col min="12040" max="12040" width="11" customWidth="1"/>
    <col min="12041" max="12041" width="16.42578125" customWidth="1"/>
    <col min="12285" max="12285" width="8.7109375" bestFit="1" customWidth="1"/>
    <col min="12286" max="12286" width="8.85546875" bestFit="1" customWidth="1"/>
    <col min="12287" max="12287" width="15.28515625" customWidth="1"/>
    <col min="12288" max="12288" width="18.28515625" customWidth="1"/>
    <col min="12289" max="12289" width="15.7109375" customWidth="1"/>
    <col min="12290" max="12290" width="11.7109375" customWidth="1"/>
    <col min="12291" max="12294" width="12.28515625" customWidth="1"/>
    <col min="12295" max="12295" width="17.7109375" customWidth="1"/>
    <col min="12296" max="12296" width="11" customWidth="1"/>
    <col min="12297" max="12297" width="16.42578125" customWidth="1"/>
    <col min="12541" max="12541" width="8.7109375" bestFit="1" customWidth="1"/>
    <col min="12542" max="12542" width="8.85546875" bestFit="1" customWidth="1"/>
    <col min="12543" max="12543" width="15.28515625" customWidth="1"/>
    <col min="12544" max="12544" width="18.28515625" customWidth="1"/>
    <col min="12545" max="12545" width="15.7109375" customWidth="1"/>
    <col min="12546" max="12546" width="11.7109375" customWidth="1"/>
    <col min="12547" max="12550" width="12.28515625" customWidth="1"/>
    <col min="12551" max="12551" width="17.7109375" customWidth="1"/>
    <col min="12552" max="12552" width="11" customWidth="1"/>
    <col min="12553" max="12553" width="16.42578125" customWidth="1"/>
    <col min="12797" max="12797" width="8.7109375" bestFit="1" customWidth="1"/>
    <col min="12798" max="12798" width="8.85546875" bestFit="1" customWidth="1"/>
    <col min="12799" max="12799" width="15.28515625" customWidth="1"/>
    <col min="12800" max="12800" width="18.28515625" customWidth="1"/>
    <col min="12801" max="12801" width="15.7109375" customWidth="1"/>
    <col min="12802" max="12802" width="11.7109375" customWidth="1"/>
    <col min="12803" max="12806" width="12.28515625" customWidth="1"/>
    <col min="12807" max="12807" width="17.7109375" customWidth="1"/>
    <col min="12808" max="12808" width="11" customWidth="1"/>
    <col min="12809" max="12809" width="16.42578125" customWidth="1"/>
    <col min="13053" max="13053" width="8.7109375" bestFit="1" customWidth="1"/>
    <col min="13054" max="13054" width="8.85546875" bestFit="1" customWidth="1"/>
    <col min="13055" max="13055" width="15.28515625" customWidth="1"/>
    <col min="13056" max="13056" width="18.28515625" customWidth="1"/>
    <col min="13057" max="13057" width="15.7109375" customWidth="1"/>
    <col min="13058" max="13058" width="11.7109375" customWidth="1"/>
    <col min="13059" max="13062" width="12.28515625" customWidth="1"/>
    <col min="13063" max="13063" width="17.7109375" customWidth="1"/>
    <col min="13064" max="13064" width="11" customWidth="1"/>
    <col min="13065" max="13065" width="16.42578125" customWidth="1"/>
    <col min="13309" max="13309" width="8.7109375" bestFit="1" customWidth="1"/>
    <col min="13310" max="13310" width="8.85546875" bestFit="1" customWidth="1"/>
    <col min="13311" max="13311" width="15.28515625" customWidth="1"/>
    <col min="13312" max="13312" width="18.28515625" customWidth="1"/>
    <col min="13313" max="13313" width="15.7109375" customWidth="1"/>
    <col min="13314" max="13314" width="11.7109375" customWidth="1"/>
    <col min="13315" max="13318" width="12.28515625" customWidth="1"/>
    <col min="13319" max="13319" width="17.7109375" customWidth="1"/>
    <col min="13320" max="13320" width="11" customWidth="1"/>
    <col min="13321" max="13321" width="16.42578125" customWidth="1"/>
    <col min="13565" max="13565" width="8.7109375" bestFit="1" customWidth="1"/>
    <col min="13566" max="13566" width="8.85546875" bestFit="1" customWidth="1"/>
    <col min="13567" max="13567" width="15.28515625" customWidth="1"/>
    <col min="13568" max="13568" width="18.28515625" customWidth="1"/>
    <col min="13569" max="13569" width="15.7109375" customWidth="1"/>
    <col min="13570" max="13570" width="11.7109375" customWidth="1"/>
    <col min="13571" max="13574" width="12.28515625" customWidth="1"/>
    <col min="13575" max="13575" width="17.7109375" customWidth="1"/>
    <col min="13576" max="13576" width="11" customWidth="1"/>
    <col min="13577" max="13577" width="16.42578125" customWidth="1"/>
    <col min="13821" max="13821" width="8.7109375" bestFit="1" customWidth="1"/>
    <col min="13822" max="13822" width="8.85546875" bestFit="1" customWidth="1"/>
    <col min="13823" max="13823" width="15.28515625" customWidth="1"/>
    <col min="13824" max="13824" width="18.28515625" customWidth="1"/>
    <col min="13825" max="13825" width="15.7109375" customWidth="1"/>
    <col min="13826" max="13826" width="11.7109375" customWidth="1"/>
    <col min="13827" max="13830" width="12.28515625" customWidth="1"/>
    <col min="13831" max="13831" width="17.7109375" customWidth="1"/>
    <col min="13832" max="13832" width="11" customWidth="1"/>
    <col min="13833" max="13833" width="16.42578125" customWidth="1"/>
    <col min="14077" max="14077" width="8.7109375" bestFit="1" customWidth="1"/>
    <col min="14078" max="14078" width="8.85546875" bestFit="1" customWidth="1"/>
    <col min="14079" max="14079" width="15.28515625" customWidth="1"/>
    <col min="14080" max="14080" width="18.28515625" customWidth="1"/>
    <col min="14081" max="14081" width="15.7109375" customWidth="1"/>
    <col min="14082" max="14082" width="11.7109375" customWidth="1"/>
    <col min="14083" max="14086" width="12.28515625" customWidth="1"/>
    <col min="14087" max="14087" width="17.7109375" customWidth="1"/>
    <col min="14088" max="14088" width="11" customWidth="1"/>
    <col min="14089" max="14089" width="16.42578125" customWidth="1"/>
    <col min="14333" max="14333" width="8.7109375" bestFit="1" customWidth="1"/>
    <col min="14334" max="14334" width="8.85546875" bestFit="1" customWidth="1"/>
    <col min="14335" max="14335" width="15.28515625" customWidth="1"/>
    <col min="14336" max="14336" width="18.28515625" customWidth="1"/>
    <col min="14337" max="14337" width="15.7109375" customWidth="1"/>
    <col min="14338" max="14338" width="11.7109375" customWidth="1"/>
    <col min="14339" max="14342" width="12.28515625" customWidth="1"/>
    <col min="14343" max="14343" width="17.7109375" customWidth="1"/>
    <col min="14344" max="14344" width="11" customWidth="1"/>
    <col min="14345" max="14345" width="16.42578125" customWidth="1"/>
    <col min="14589" max="14589" width="8.7109375" bestFit="1" customWidth="1"/>
    <col min="14590" max="14590" width="8.85546875" bestFit="1" customWidth="1"/>
    <col min="14591" max="14591" width="15.28515625" customWidth="1"/>
    <col min="14592" max="14592" width="18.28515625" customWidth="1"/>
    <col min="14593" max="14593" width="15.7109375" customWidth="1"/>
    <col min="14594" max="14594" width="11.7109375" customWidth="1"/>
    <col min="14595" max="14598" width="12.28515625" customWidth="1"/>
    <col min="14599" max="14599" width="17.7109375" customWidth="1"/>
    <col min="14600" max="14600" width="11" customWidth="1"/>
    <col min="14601" max="14601" width="16.42578125" customWidth="1"/>
    <col min="14845" max="14845" width="8.7109375" bestFit="1" customWidth="1"/>
    <col min="14846" max="14846" width="8.85546875" bestFit="1" customWidth="1"/>
    <col min="14847" max="14847" width="15.28515625" customWidth="1"/>
    <col min="14848" max="14848" width="18.28515625" customWidth="1"/>
    <col min="14849" max="14849" width="15.7109375" customWidth="1"/>
    <col min="14850" max="14850" width="11.7109375" customWidth="1"/>
    <col min="14851" max="14854" width="12.28515625" customWidth="1"/>
    <col min="14855" max="14855" width="17.7109375" customWidth="1"/>
    <col min="14856" max="14856" width="11" customWidth="1"/>
    <col min="14857" max="14857" width="16.42578125" customWidth="1"/>
    <col min="15101" max="15101" width="8.7109375" bestFit="1" customWidth="1"/>
    <col min="15102" max="15102" width="8.85546875" bestFit="1" customWidth="1"/>
    <col min="15103" max="15103" width="15.28515625" customWidth="1"/>
    <col min="15104" max="15104" width="18.28515625" customWidth="1"/>
    <col min="15105" max="15105" width="15.7109375" customWidth="1"/>
    <col min="15106" max="15106" width="11.7109375" customWidth="1"/>
    <col min="15107" max="15110" width="12.28515625" customWidth="1"/>
    <col min="15111" max="15111" width="17.7109375" customWidth="1"/>
    <col min="15112" max="15112" width="11" customWidth="1"/>
    <col min="15113" max="15113" width="16.42578125" customWidth="1"/>
    <col min="15357" max="15357" width="8.7109375" bestFit="1" customWidth="1"/>
    <col min="15358" max="15358" width="8.85546875" bestFit="1" customWidth="1"/>
    <col min="15359" max="15359" width="15.28515625" customWidth="1"/>
    <col min="15360" max="15360" width="18.28515625" customWidth="1"/>
    <col min="15361" max="15361" width="15.7109375" customWidth="1"/>
    <col min="15362" max="15362" width="11.7109375" customWidth="1"/>
    <col min="15363" max="15366" width="12.28515625" customWidth="1"/>
    <col min="15367" max="15367" width="17.7109375" customWidth="1"/>
    <col min="15368" max="15368" width="11" customWidth="1"/>
    <col min="15369" max="15369" width="16.42578125" customWidth="1"/>
    <col min="15613" max="15613" width="8.7109375" bestFit="1" customWidth="1"/>
    <col min="15614" max="15614" width="8.85546875" bestFit="1" customWidth="1"/>
    <col min="15615" max="15615" width="15.28515625" customWidth="1"/>
    <col min="15616" max="15616" width="18.28515625" customWidth="1"/>
    <col min="15617" max="15617" width="15.7109375" customWidth="1"/>
    <col min="15618" max="15618" width="11.7109375" customWidth="1"/>
    <col min="15619" max="15622" width="12.28515625" customWidth="1"/>
    <col min="15623" max="15623" width="17.7109375" customWidth="1"/>
    <col min="15624" max="15624" width="11" customWidth="1"/>
    <col min="15625" max="15625" width="16.42578125" customWidth="1"/>
    <col min="15869" max="15869" width="8.7109375" bestFit="1" customWidth="1"/>
    <col min="15870" max="15870" width="8.85546875" bestFit="1" customWidth="1"/>
    <col min="15871" max="15871" width="15.28515625" customWidth="1"/>
    <col min="15872" max="15872" width="18.28515625" customWidth="1"/>
    <col min="15873" max="15873" width="15.7109375" customWidth="1"/>
    <col min="15874" max="15874" width="11.7109375" customWidth="1"/>
    <col min="15875" max="15878" width="12.28515625" customWidth="1"/>
    <col min="15879" max="15879" width="17.7109375" customWidth="1"/>
    <col min="15880" max="15880" width="11" customWidth="1"/>
    <col min="15881" max="15881" width="16.42578125" customWidth="1"/>
    <col min="16125" max="16125" width="8.7109375" bestFit="1" customWidth="1"/>
    <col min="16126" max="16126" width="8.85546875" bestFit="1" customWidth="1"/>
    <col min="16127" max="16127" width="15.28515625" customWidth="1"/>
    <col min="16128" max="16128" width="18.28515625" customWidth="1"/>
    <col min="16129" max="16129" width="15.7109375" customWidth="1"/>
    <col min="16130" max="16130" width="11.7109375" customWidth="1"/>
    <col min="16131" max="16134" width="12.28515625" customWidth="1"/>
    <col min="16135" max="16135" width="17.7109375" customWidth="1"/>
    <col min="16136" max="16136" width="11" customWidth="1"/>
    <col min="16137" max="16137" width="16.42578125" customWidth="1"/>
  </cols>
  <sheetData>
    <row r="1" spans="1:14" s="27" customFormat="1" ht="19.5" customHeight="1" x14ac:dyDescent="0.2">
      <c r="A1" s="47" t="s">
        <v>76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ht="12.75" customHeight="1" x14ac:dyDescent="0.2">
      <c r="A2" s="47" t="s">
        <v>77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4" ht="12.75" customHeight="1" x14ac:dyDescent="0.2">
      <c r="A3" s="47" t="s">
        <v>78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14" ht="24.75" customHeight="1" x14ac:dyDescent="0.2"/>
    <row r="5" spans="1:14" s="13" customFormat="1" ht="36" x14ac:dyDescent="0.2">
      <c r="A5" s="10" t="s">
        <v>38</v>
      </c>
      <c r="B5" s="11" t="s">
        <v>39</v>
      </c>
      <c r="C5" s="29" t="s">
        <v>40</v>
      </c>
      <c r="D5" s="11" t="s">
        <v>41</v>
      </c>
      <c r="E5" s="11" t="s">
        <v>42</v>
      </c>
      <c r="F5" s="11" t="s">
        <v>43</v>
      </c>
      <c r="G5" s="11" t="s">
        <v>44</v>
      </c>
      <c r="H5" s="11" t="s">
        <v>45</v>
      </c>
      <c r="I5" s="10" t="s">
        <v>88</v>
      </c>
      <c r="J5" s="10" t="s">
        <v>46</v>
      </c>
      <c r="K5" s="11" t="s">
        <v>91</v>
      </c>
      <c r="L5" s="12" t="s">
        <v>92</v>
      </c>
      <c r="M5" s="11" t="s">
        <v>93</v>
      </c>
      <c r="N5" s="11" t="s">
        <v>94</v>
      </c>
    </row>
    <row r="6" spans="1:14" ht="24" x14ac:dyDescent="0.2">
      <c r="A6" s="51">
        <v>2</v>
      </c>
      <c r="B6" s="48" t="s">
        <v>3</v>
      </c>
      <c r="C6" s="30">
        <v>69145</v>
      </c>
      <c r="D6" s="9" t="s">
        <v>52</v>
      </c>
      <c r="E6" s="23" t="s">
        <v>53</v>
      </c>
      <c r="F6" s="9" t="s">
        <v>0</v>
      </c>
      <c r="G6" s="9" t="s">
        <v>1</v>
      </c>
      <c r="H6" s="9" t="s">
        <v>2</v>
      </c>
      <c r="I6" s="1"/>
      <c r="J6" s="2">
        <v>828.95</v>
      </c>
      <c r="K6" s="2">
        <f t="shared" ref="K6:K26" si="0">J6*I6</f>
        <v>0</v>
      </c>
      <c r="L6" s="18">
        <v>0.1</v>
      </c>
      <c r="M6" s="19">
        <f t="shared" ref="M6:M26" si="1">K6*L6</f>
        <v>0</v>
      </c>
      <c r="N6" s="19">
        <f t="shared" ref="N6:N26" si="2">M6+K6</f>
        <v>0</v>
      </c>
    </row>
    <row r="7" spans="1:14" ht="24" x14ac:dyDescent="0.2">
      <c r="A7" s="52"/>
      <c r="B7" s="49"/>
      <c r="C7" s="16">
        <v>69147</v>
      </c>
      <c r="D7" s="26" t="s">
        <v>52</v>
      </c>
      <c r="E7" s="24" t="s">
        <v>53</v>
      </c>
      <c r="F7" s="17" t="s">
        <v>0</v>
      </c>
      <c r="G7" s="17" t="s">
        <v>4</v>
      </c>
      <c r="H7" s="17" t="s">
        <v>2</v>
      </c>
      <c r="I7" s="1"/>
      <c r="J7" s="2">
        <v>1657.9</v>
      </c>
      <c r="K7" s="2">
        <f t="shared" si="0"/>
        <v>0</v>
      </c>
      <c r="L7" s="18">
        <v>0.1</v>
      </c>
      <c r="M7" s="19">
        <f t="shared" si="1"/>
        <v>0</v>
      </c>
      <c r="N7" s="19">
        <f t="shared" si="2"/>
        <v>0</v>
      </c>
    </row>
    <row r="8" spans="1:14" ht="25.5" customHeight="1" x14ac:dyDescent="0.2">
      <c r="A8" s="53"/>
      <c r="B8" s="50"/>
      <c r="C8" s="43" t="s">
        <v>47</v>
      </c>
      <c r="D8" s="44"/>
      <c r="E8" s="44"/>
      <c r="F8" s="44"/>
      <c r="G8" s="44"/>
      <c r="H8" s="44"/>
      <c r="I8" s="44"/>
      <c r="J8" s="45"/>
      <c r="K8" s="2">
        <f>K6+K7</f>
        <v>0</v>
      </c>
      <c r="L8" s="20"/>
      <c r="M8" s="19">
        <f>M6+M7</f>
        <v>0</v>
      </c>
      <c r="N8" s="19">
        <f>N6+N7</f>
        <v>0</v>
      </c>
    </row>
    <row r="9" spans="1:14" ht="24" x14ac:dyDescent="0.2">
      <c r="A9" s="17">
        <v>4</v>
      </c>
      <c r="B9" s="17" t="s">
        <v>5</v>
      </c>
      <c r="C9" s="16">
        <v>69227</v>
      </c>
      <c r="D9" s="26" t="s">
        <v>54</v>
      </c>
      <c r="E9" s="17" t="s">
        <v>55</v>
      </c>
      <c r="F9" s="17" t="s">
        <v>0</v>
      </c>
      <c r="G9" s="17" t="s">
        <v>1</v>
      </c>
      <c r="H9" s="17" t="s">
        <v>2</v>
      </c>
      <c r="I9" s="1"/>
      <c r="J9" s="2">
        <v>1056</v>
      </c>
      <c r="K9" s="2">
        <f t="shared" si="0"/>
        <v>0</v>
      </c>
      <c r="L9" s="18">
        <v>0.1</v>
      </c>
      <c r="M9" s="19">
        <f t="shared" si="1"/>
        <v>0</v>
      </c>
      <c r="N9" s="19">
        <f t="shared" si="2"/>
        <v>0</v>
      </c>
    </row>
    <row r="10" spans="1:14" ht="156" x14ac:dyDescent="0.2">
      <c r="A10" s="17">
        <v>13</v>
      </c>
      <c r="B10" s="17" t="s">
        <v>13</v>
      </c>
      <c r="C10" s="16" t="s">
        <v>81</v>
      </c>
      <c r="D10" s="26" t="s">
        <v>82</v>
      </c>
      <c r="E10" s="32" t="s">
        <v>56</v>
      </c>
      <c r="F10" s="17" t="s">
        <v>10</v>
      </c>
      <c r="G10" s="17" t="s">
        <v>14</v>
      </c>
      <c r="H10" s="17" t="s">
        <v>12</v>
      </c>
      <c r="I10" s="1"/>
      <c r="J10" s="2">
        <v>40095</v>
      </c>
      <c r="K10" s="2">
        <f t="shared" si="0"/>
        <v>0</v>
      </c>
      <c r="L10" s="18">
        <v>0.1</v>
      </c>
      <c r="M10" s="19">
        <f t="shared" si="1"/>
        <v>0</v>
      </c>
      <c r="N10" s="19">
        <f t="shared" si="2"/>
        <v>0</v>
      </c>
    </row>
    <row r="11" spans="1:14" ht="72" x14ac:dyDescent="0.2">
      <c r="A11" s="40">
        <v>15</v>
      </c>
      <c r="B11" s="40" t="s">
        <v>15</v>
      </c>
      <c r="C11" s="16">
        <v>14140</v>
      </c>
      <c r="D11" s="26" t="s">
        <v>57</v>
      </c>
      <c r="E11" s="33" t="s">
        <v>58</v>
      </c>
      <c r="F11" s="46" t="s">
        <v>16</v>
      </c>
      <c r="G11" s="17" t="s">
        <v>11</v>
      </c>
      <c r="H11" s="17" t="s">
        <v>17</v>
      </c>
      <c r="I11" s="1"/>
      <c r="J11" s="2">
        <v>16814.45</v>
      </c>
      <c r="K11" s="2">
        <f t="shared" si="0"/>
        <v>0</v>
      </c>
      <c r="L11" s="18">
        <v>0.1</v>
      </c>
      <c r="M11" s="19">
        <f t="shared" si="1"/>
        <v>0</v>
      </c>
      <c r="N11" s="19">
        <f t="shared" si="2"/>
        <v>0</v>
      </c>
    </row>
    <row r="12" spans="1:14" ht="72" x14ac:dyDescent="0.2">
      <c r="A12" s="41"/>
      <c r="B12" s="41"/>
      <c r="C12" s="16">
        <v>14141</v>
      </c>
      <c r="D12" s="26" t="s">
        <v>57</v>
      </c>
      <c r="E12" s="33" t="s">
        <v>58</v>
      </c>
      <c r="F12" s="46"/>
      <c r="G12" s="17" t="s">
        <v>14</v>
      </c>
      <c r="H12" s="17" t="s">
        <v>17</v>
      </c>
      <c r="I12" s="1"/>
      <c r="J12" s="2">
        <v>83984.1</v>
      </c>
      <c r="K12" s="2">
        <f t="shared" si="0"/>
        <v>0</v>
      </c>
      <c r="L12" s="18">
        <v>0.1</v>
      </c>
      <c r="M12" s="19">
        <f t="shared" si="1"/>
        <v>0</v>
      </c>
      <c r="N12" s="19">
        <f t="shared" si="2"/>
        <v>0</v>
      </c>
    </row>
    <row r="13" spans="1:14" ht="26.25" customHeight="1" x14ac:dyDescent="0.2">
      <c r="A13" s="42"/>
      <c r="B13" s="42"/>
      <c r="C13" s="43" t="s">
        <v>48</v>
      </c>
      <c r="D13" s="44"/>
      <c r="E13" s="44"/>
      <c r="F13" s="44"/>
      <c r="G13" s="44"/>
      <c r="H13" s="44"/>
      <c r="I13" s="44"/>
      <c r="J13" s="45"/>
      <c r="K13" s="2">
        <f>K11+K12</f>
        <v>0</v>
      </c>
      <c r="L13" s="20"/>
      <c r="M13" s="2">
        <f>M11+M12</f>
        <v>0</v>
      </c>
      <c r="N13" s="2">
        <f>N11+N12</f>
        <v>0</v>
      </c>
    </row>
    <row r="14" spans="1:14" ht="42.75" customHeight="1" x14ac:dyDescent="0.2">
      <c r="A14" s="17">
        <v>16</v>
      </c>
      <c r="B14" s="17" t="s">
        <v>18</v>
      </c>
      <c r="C14" s="16">
        <v>14142</v>
      </c>
      <c r="D14" s="26" t="s">
        <v>57</v>
      </c>
      <c r="E14" s="22" t="s">
        <v>59</v>
      </c>
      <c r="F14" s="17" t="s">
        <v>0</v>
      </c>
      <c r="G14" s="17" t="s">
        <v>19</v>
      </c>
      <c r="H14" s="17" t="s">
        <v>12</v>
      </c>
      <c r="I14" s="1"/>
      <c r="J14" s="2">
        <v>163076.4</v>
      </c>
      <c r="K14" s="2">
        <f t="shared" si="0"/>
        <v>0</v>
      </c>
      <c r="L14" s="18">
        <v>0.1</v>
      </c>
      <c r="M14" s="19">
        <f t="shared" si="1"/>
        <v>0</v>
      </c>
      <c r="N14" s="19">
        <f t="shared" si="2"/>
        <v>0</v>
      </c>
    </row>
    <row r="15" spans="1:14" ht="36" x14ac:dyDescent="0.2">
      <c r="A15" s="40">
        <v>19</v>
      </c>
      <c r="B15" s="40" t="s">
        <v>20</v>
      </c>
      <c r="C15" s="16">
        <v>39345</v>
      </c>
      <c r="D15" s="26" t="s">
        <v>60</v>
      </c>
      <c r="E15" s="17" t="s">
        <v>61</v>
      </c>
      <c r="F15" s="17" t="s">
        <v>21</v>
      </c>
      <c r="G15" s="17" t="s">
        <v>22</v>
      </c>
      <c r="H15" s="17" t="s">
        <v>17</v>
      </c>
      <c r="I15" s="1"/>
      <c r="J15" s="2">
        <v>149043.5</v>
      </c>
      <c r="K15" s="2">
        <f t="shared" si="0"/>
        <v>0</v>
      </c>
      <c r="L15" s="18">
        <v>0.1</v>
      </c>
      <c r="M15" s="19">
        <f t="shared" si="1"/>
        <v>0</v>
      </c>
      <c r="N15" s="19">
        <f t="shared" si="2"/>
        <v>0</v>
      </c>
    </row>
    <row r="16" spans="1:14" ht="24" x14ac:dyDescent="0.2">
      <c r="A16" s="41"/>
      <c r="B16" s="41"/>
      <c r="C16" s="16">
        <v>39346</v>
      </c>
      <c r="D16" s="26" t="s">
        <v>60</v>
      </c>
      <c r="E16" s="17" t="s">
        <v>61</v>
      </c>
      <c r="F16" s="17" t="s">
        <v>0</v>
      </c>
      <c r="G16" s="17" t="s">
        <v>23</v>
      </c>
      <c r="H16" s="17" t="s">
        <v>12</v>
      </c>
      <c r="I16" s="1"/>
      <c r="J16" s="2">
        <v>136715</v>
      </c>
      <c r="K16" s="2">
        <f t="shared" si="0"/>
        <v>0</v>
      </c>
      <c r="L16" s="18">
        <v>0.1</v>
      </c>
      <c r="M16" s="19">
        <f t="shared" si="1"/>
        <v>0</v>
      </c>
      <c r="N16" s="19">
        <f t="shared" si="2"/>
        <v>0</v>
      </c>
    </row>
    <row r="17" spans="1:14" ht="27.75" customHeight="1" x14ac:dyDescent="0.2">
      <c r="A17" s="42"/>
      <c r="B17" s="42"/>
      <c r="C17" s="43" t="s">
        <v>49</v>
      </c>
      <c r="D17" s="44"/>
      <c r="E17" s="44"/>
      <c r="F17" s="44"/>
      <c r="G17" s="44"/>
      <c r="H17" s="44"/>
      <c r="I17" s="44"/>
      <c r="J17" s="45"/>
      <c r="K17" s="2">
        <f>K15+K16</f>
        <v>0</v>
      </c>
      <c r="L17" s="20"/>
      <c r="M17" s="2">
        <f>M15+M16</f>
        <v>0</v>
      </c>
      <c r="N17" s="2">
        <f>N15+N16</f>
        <v>0</v>
      </c>
    </row>
    <row r="18" spans="1:14" ht="108.75" customHeight="1" x14ac:dyDescent="0.2">
      <c r="A18" s="17">
        <v>30</v>
      </c>
      <c r="B18" s="17" t="s">
        <v>24</v>
      </c>
      <c r="C18" s="16" t="s">
        <v>80</v>
      </c>
      <c r="D18" s="25" t="s">
        <v>83</v>
      </c>
      <c r="E18" s="22" t="s">
        <v>62</v>
      </c>
      <c r="F18" s="17" t="s">
        <v>6</v>
      </c>
      <c r="G18" s="17" t="s">
        <v>7</v>
      </c>
      <c r="H18" s="17" t="s">
        <v>8</v>
      </c>
      <c r="I18" s="1"/>
      <c r="J18" s="2">
        <v>990.81</v>
      </c>
      <c r="K18" s="2">
        <f t="shared" si="0"/>
        <v>0</v>
      </c>
      <c r="L18" s="18">
        <v>0.1</v>
      </c>
      <c r="M18" s="19">
        <f t="shared" si="1"/>
        <v>0</v>
      </c>
      <c r="N18" s="19">
        <f t="shared" si="2"/>
        <v>0</v>
      </c>
    </row>
    <row r="19" spans="1:14" ht="41.25" customHeight="1" x14ac:dyDescent="0.2">
      <c r="A19" s="17">
        <v>33</v>
      </c>
      <c r="B19" s="17" t="s">
        <v>25</v>
      </c>
      <c r="C19" s="16">
        <v>1039715</v>
      </c>
      <c r="D19" s="26" t="s">
        <v>63</v>
      </c>
      <c r="E19" s="17" t="s">
        <v>64</v>
      </c>
      <c r="F19" s="17" t="s">
        <v>6</v>
      </c>
      <c r="G19" s="17" t="s">
        <v>7</v>
      </c>
      <c r="H19" s="17" t="s">
        <v>8</v>
      </c>
      <c r="I19" s="1"/>
      <c r="J19" s="2">
        <v>1764.12</v>
      </c>
      <c r="K19" s="2">
        <f t="shared" si="0"/>
        <v>0</v>
      </c>
      <c r="L19" s="18">
        <v>0.1</v>
      </c>
      <c r="M19" s="19">
        <f t="shared" si="1"/>
        <v>0</v>
      </c>
      <c r="N19" s="19">
        <f t="shared" si="2"/>
        <v>0</v>
      </c>
    </row>
    <row r="20" spans="1:14" ht="108" x14ac:dyDescent="0.2">
      <c r="A20" s="40">
        <v>35</v>
      </c>
      <c r="B20" s="40" t="s">
        <v>27</v>
      </c>
      <c r="C20" s="16">
        <v>1039252</v>
      </c>
      <c r="D20" s="26" t="s">
        <v>65</v>
      </c>
      <c r="E20" s="17" t="s">
        <v>66</v>
      </c>
      <c r="F20" s="17" t="s">
        <v>6</v>
      </c>
      <c r="G20" s="17" t="s">
        <v>26</v>
      </c>
      <c r="H20" s="17" t="s">
        <v>8</v>
      </c>
      <c r="I20" s="1"/>
      <c r="J20" s="2">
        <v>2337.65</v>
      </c>
      <c r="K20" s="2">
        <f t="shared" si="0"/>
        <v>0</v>
      </c>
      <c r="L20" s="18">
        <v>0.1</v>
      </c>
      <c r="M20" s="19">
        <f t="shared" si="1"/>
        <v>0</v>
      </c>
      <c r="N20" s="19">
        <f t="shared" si="2"/>
        <v>0</v>
      </c>
    </row>
    <row r="21" spans="1:14" ht="108" x14ac:dyDescent="0.2">
      <c r="A21" s="41"/>
      <c r="B21" s="41"/>
      <c r="C21" s="16">
        <v>1039253</v>
      </c>
      <c r="D21" s="26" t="s">
        <v>65</v>
      </c>
      <c r="E21" s="17" t="s">
        <v>66</v>
      </c>
      <c r="F21" s="17" t="s">
        <v>6</v>
      </c>
      <c r="G21" s="17" t="s">
        <v>9</v>
      </c>
      <c r="H21" s="17" t="s">
        <v>8</v>
      </c>
      <c r="I21" s="1"/>
      <c r="J21" s="2">
        <v>4673.29</v>
      </c>
      <c r="K21" s="2">
        <f t="shared" si="0"/>
        <v>0</v>
      </c>
      <c r="L21" s="18">
        <v>0.1</v>
      </c>
      <c r="M21" s="19">
        <f t="shared" si="1"/>
        <v>0</v>
      </c>
      <c r="N21" s="19">
        <f t="shared" si="2"/>
        <v>0</v>
      </c>
    </row>
    <row r="22" spans="1:14" ht="24" customHeight="1" x14ac:dyDescent="0.2">
      <c r="A22" s="42"/>
      <c r="B22" s="42"/>
      <c r="C22" s="43" t="s">
        <v>84</v>
      </c>
      <c r="D22" s="44"/>
      <c r="E22" s="44"/>
      <c r="F22" s="44"/>
      <c r="G22" s="44"/>
      <c r="H22" s="44"/>
      <c r="I22" s="44"/>
      <c r="J22" s="45"/>
      <c r="K22" s="2">
        <f>K20+K21</f>
        <v>0</v>
      </c>
      <c r="L22" s="20"/>
      <c r="M22" s="2">
        <f>M20+M21</f>
        <v>0</v>
      </c>
      <c r="N22" s="2">
        <f>N20+N21</f>
        <v>0</v>
      </c>
    </row>
    <row r="23" spans="1:14" ht="36" x14ac:dyDescent="0.2">
      <c r="A23" s="17">
        <v>41</v>
      </c>
      <c r="B23" s="3" t="s">
        <v>28</v>
      </c>
      <c r="C23" s="31">
        <v>14007</v>
      </c>
      <c r="D23" s="3" t="s">
        <v>67</v>
      </c>
      <c r="E23" s="34" t="s">
        <v>68</v>
      </c>
      <c r="F23" s="3" t="s">
        <v>10</v>
      </c>
      <c r="G23" s="3" t="s">
        <v>29</v>
      </c>
      <c r="H23" s="3" t="s">
        <v>12</v>
      </c>
      <c r="I23" s="1"/>
      <c r="J23" s="2">
        <v>162121.79999999999</v>
      </c>
      <c r="K23" s="2">
        <f t="shared" si="0"/>
        <v>0</v>
      </c>
      <c r="L23" s="18">
        <v>0.1</v>
      </c>
      <c r="M23" s="19">
        <f t="shared" si="1"/>
        <v>0</v>
      </c>
      <c r="N23" s="19">
        <f t="shared" si="2"/>
        <v>0</v>
      </c>
    </row>
    <row r="24" spans="1:14" ht="24" x14ac:dyDescent="0.2">
      <c r="A24" s="17">
        <v>44</v>
      </c>
      <c r="B24" s="17" t="s">
        <v>30</v>
      </c>
      <c r="C24" s="16">
        <v>14220</v>
      </c>
      <c r="D24" s="26" t="s">
        <v>69</v>
      </c>
      <c r="E24" s="22" t="s">
        <v>70</v>
      </c>
      <c r="F24" s="17" t="s">
        <v>10</v>
      </c>
      <c r="G24" s="17" t="s">
        <v>11</v>
      </c>
      <c r="H24" s="17" t="s">
        <v>17</v>
      </c>
      <c r="I24" s="1"/>
      <c r="J24" s="54">
        <v>40117.300000000003</v>
      </c>
      <c r="K24" s="2">
        <f t="shared" si="0"/>
        <v>0</v>
      </c>
      <c r="L24" s="18">
        <v>0.1</v>
      </c>
      <c r="M24" s="19">
        <f t="shared" si="1"/>
        <v>0</v>
      </c>
      <c r="N24" s="19">
        <f t="shared" si="2"/>
        <v>0</v>
      </c>
    </row>
    <row r="25" spans="1:14" ht="60" x14ac:dyDescent="0.2">
      <c r="A25" s="8">
        <v>51</v>
      </c>
      <c r="B25" s="17" t="s">
        <v>31</v>
      </c>
      <c r="C25" s="16">
        <v>14240</v>
      </c>
      <c r="D25" s="26" t="s">
        <v>71</v>
      </c>
      <c r="E25" s="17" t="s">
        <v>53</v>
      </c>
      <c r="F25" s="17" t="s">
        <v>0</v>
      </c>
      <c r="G25" s="17" t="s">
        <v>89</v>
      </c>
      <c r="H25" s="4" t="s">
        <v>90</v>
      </c>
      <c r="I25" s="1"/>
      <c r="J25" s="2">
        <v>14428.59</v>
      </c>
      <c r="K25" s="2">
        <f t="shared" si="0"/>
        <v>0</v>
      </c>
      <c r="L25" s="18">
        <v>0.1</v>
      </c>
      <c r="M25" s="19">
        <f t="shared" si="1"/>
        <v>0</v>
      </c>
      <c r="N25" s="19">
        <f t="shared" si="2"/>
        <v>0</v>
      </c>
    </row>
    <row r="26" spans="1:14" ht="24" x14ac:dyDescent="0.2">
      <c r="A26" s="17">
        <v>53</v>
      </c>
      <c r="B26" s="17" t="s">
        <v>32</v>
      </c>
      <c r="C26" s="16">
        <v>14205</v>
      </c>
      <c r="D26" s="26" t="s">
        <v>72</v>
      </c>
      <c r="E26" s="17" t="s">
        <v>70</v>
      </c>
      <c r="F26" s="4" t="s">
        <v>0</v>
      </c>
      <c r="G26" s="17" t="s">
        <v>33</v>
      </c>
      <c r="H26" s="17" t="s">
        <v>2</v>
      </c>
      <c r="I26" s="1"/>
      <c r="J26" s="2">
        <v>79309.7</v>
      </c>
      <c r="K26" s="2">
        <f t="shared" si="0"/>
        <v>0</v>
      </c>
      <c r="L26" s="18">
        <v>0.1</v>
      </c>
      <c r="M26" s="19">
        <f t="shared" si="1"/>
        <v>0</v>
      </c>
      <c r="N26" s="19">
        <f t="shared" si="2"/>
        <v>0</v>
      </c>
    </row>
    <row r="27" spans="1:14" ht="24" x14ac:dyDescent="0.2">
      <c r="A27" s="17">
        <v>54</v>
      </c>
      <c r="B27" s="17" t="s">
        <v>34</v>
      </c>
      <c r="C27" s="16">
        <v>14207</v>
      </c>
      <c r="D27" s="26" t="s">
        <v>72</v>
      </c>
      <c r="E27" s="17" t="s">
        <v>73</v>
      </c>
      <c r="F27" s="4" t="s">
        <v>0</v>
      </c>
      <c r="G27" s="17" t="s">
        <v>11</v>
      </c>
      <c r="H27" s="17" t="s">
        <v>2</v>
      </c>
      <c r="I27" s="1"/>
      <c r="J27" s="2">
        <v>127986</v>
      </c>
      <c r="K27" s="2">
        <f t="shared" ref="K27:K29" si="3">J27*I27</f>
        <v>0</v>
      </c>
      <c r="L27" s="18">
        <v>0.1</v>
      </c>
      <c r="M27" s="19">
        <f t="shared" ref="M27:M29" si="4">K27*L27</f>
        <v>0</v>
      </c>
      <c r="N27" s="19">
        <f t="shared" ref="N27:N29" si="5">M27+K27</f>
        <v>0</v>
      </c>
    </row>
    <row r="28" spans="1:14" ht="36" x14ac:dyDescent="0.2">
      <c r="A28" s="17">
        <v>55</v>
      </c>
      <c r="B28" s="17" t="s">
        <v>51</v>
      </c>
      <c r="C28" s="16" t="s">
        <v>79</v>
      </c>
      <c r="D28" s="26" t="s">
        <v>74</v>
      </c>
      <c r="E28" s="17" t="s">
        <v>75</v>
      </c>
      <c r="F28" s="17" t="s">
        <v>16</v>
      </c>
      <c r="G28" s="17" t="s">
        <v>37</v>
      </c>
      <c r="H28" s="21" t="s">
        <v>50</v>
      </c>
      <c r="I28" s="1"/>
      <c r="J28" s="2">
        <v>156.62</v>
      </c>
      <c r="K28" s="2">
        <f t="shared" si="3"/>
        <v>0</v>
      </c>
      <c r="L28" s="18">
        <v>0.1</v>
      </c>
      <c r="M28" s="19">
        <f t="shared" si="4"/>
        <v>0</v>
      </c>
      <c r="N28" s="19">
        <f t="shared" si="5"/>
        <v>0</v>
      </c>
    </row>
    <row r="29" spans="1:14" ht="24" x14ac:dyDescent="0.2">
      <c r="A29" s="17">
        <v>56</v>
      </c>
      <c r="B29" s="17" t="s">
        <v>35</v>
      </c>
      <c r="C29" s="16">
        <v>14410</v>
      </c>
      <c r="D29" s="26" t="s">
        <v>74</v>
      </c>
      <c r="E29" s="17" t="s">
        <v>75</v>
      </c>
      <c r="F29" s="17" t="s">
        <v>0</v>
      </c>
      <c r="G29" s="17" t="s">
        <v>36</v>
      </c>
      <c r="H29" s="17" t="s">
        <v>2</v>
      </c>
      <c r="I29" s="1"/>
      <c r="J29" s="2">
        <v>21922.17</v>
      </c>
      <c r="K29" s="2">
        <f t="shared" si="3"/>
        <v>0</v>
      </c>
      <c r="L29" s="18">
        <v>0.1</v>
      </c>
      <c r="M29" s="19">
        <f t="shared" si="4"/>
        <v>0</v>
      </c>
      <c r="N29" s="19">
        <f t="shared" si="5"/>
        <v>0</v>
      </c>
    </row>
    <row r="30" spans="1:14" s="15" customFormat="1" ht="24.95" customHeight="1" x14ac:dyDescent="0.2">
      <c r="A30" s="35" t="s">
        <v>85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7"/>
      <c r="M30" s="38">
        <f>K8+SUM(K9:K10)+K13+K14+K17+SUM(K18:K18)+K19+K22+SUM(K23:K23)+SUM(K24:K29)</f>
        <v>0</v>
      </c>
      <c r="N30" s="39"/>
    </row>
    <row r="31" spans="1:14" s="15" customFormat="1" ht="24.95" customHeight="1" x14ac:dyDescent="0.2">
      <c r="A31" s="35" t="s">
        <v>86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7"/>
      <c r="M31" s="38">
        <f>M8+SUM(M9:M10)+M13+M14+M17+SUM(M18:M18)+M19+M22+SUM(M23:M23)+SUM(M24:M29)</f>
        <v>0</v>
      </c>
      <c r="N31" s="39"/>
    </row>
    <row r="32" spans="1:14" s="15" customFormat="1" ht="24.95" customHeight="1" x14ac:dyDescent="0.2">
      <c r="A32" s="35" t="s">
        <v>87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7"/>
      <c r="M32" s="38">
        <f>N8+SUM(N9:N10)+N13+N14+N17+SUM(N18:N18)+N19+N22+SUM(N23:N23)+SUM(N24:N29)</f>
        <v>0</v>
      </c>
      <c r="N32" s="39"/>
    </row>
  </sheetData>
  <mergeCells count="22">
    <mergeCell ref="A1:N1"/>
    <mergeCell ref="A2:N2"/>
    <mergeCell ref="A3:N3"/>
    <mergeCell ref="B6:B8"/>
    <mergeCell ref="A6:A8"/>
    <mergeCell ref="C8:J8"/>
    <mergeCell ref="F11:F12"/>
    <mergeCell ref="A30:L30"/>
    <mergeCell ref="M30:N30"/>
    <mergeCell ref="A31:L31"/>
    <mergeCell ref="M31:N31"/>
    <mergeCell ref="B11:B13"/>
    <mergeCell ref="A11:A13"/>
    <mergeCell ref="C13:J13"/>
    <mergeCell ref="B15:B17"/>
    <mergeCell ref="A15:A17"/>
    <mergeCell ref="C17:J17"/>
    <mergeCell ref="A32:L32"/>
    <mergeCell ref="M32:N32"/>
    <mergeCell ref="A20:A22"/>
    <mergeCell ref="C22:J22"/>
    <mergeCell ref="B20:B22"/>
  </mergeCells>
  <pageMargins left="0.28000000000000003" right="0.17" top="0.3" bottom="0.34" header="0.3" footer="0.3"/>
  <pageSetup paperSize="9" scale="72" fitToHeight="0" orientation="landscape" r:id="rId1"/>
  <ignoredErrors>
    <ignoredError sqref="K8:N8 K13:N13 K17:N17 K22:N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specifikacija lekova sa cenama</vt:lpstr>
      <vt:lpstr>'specifikacija lekova sa cenama'!Print_Titles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Mihailo Minić</cp:lastModifiedBy>
  <cp:lastPrinted>2021-12-10T14:13:07Z</cp:lastPrinted>
  <dcterms:created xsi:type="dcterms:W3CDTF">2021-11-02T07:25:33Z</dcterms:created>
  <dcterms:modified xsi:type="dcterms:W3CDTF">2022-03-28T08:29:18Z</dcterms:modified>
</cp:coreProperties>
</file>