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CD111E93-27A5-4866-B39C-A0C8A70CB77E}" xr6:coauthVersionLast="36" xr6:coauthVersionMax="36" xr10:uidLastSave="{00000000-0000-0000-0000-000000000000}"/>
  <bookViews>
    <workbookView showHorizontalScroll="0" showVerticalScroll="0" xWindow="0" yWindow="0" windowWidth="28800" windowHeight="11325" xr2:uid="{E0F26BAC-9B49-48C8-A922-E1AB55CB2DC7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 l="1"/>
  <c r="M7" i="1"/>
  <c r="N7" i="1" s="1"/>
  <c r="K8" i="1"/>
  <c r="K9" i="1"/>
  <c r="M9" i="1" s="1"/>
  <c r="N9" i="1" s="1"/>
  <c r="K11" i="1"/>
  <c r="M11" i="1" s="1"/>
  <c r="N11" i="1" s="1"/>
  <c r="K12" i="1"/>
  <c r="M12" i="1" s="1"/>
  <c r="N12" i="1" s="1"/>
  <c r="K13" i="1"/>
  <c r="M13" i="1" s="1"/>
  <c r="N13" i="1" s="1"/>
  <c r="K15" i="1"/>
  <c r="M15" i="1" s="1"/>
  <c r="N15" i="1" s="1"/>
  <c r="M6" i="1" l="1"/>
  <c r="M8" i="1"/>
  <c r="N8" i="1" s="1"/>
  <c r="N10" i="1" s="1"/>
  <c r="K10" i="1"/>
  <c r="M16" i="1" s="1"/>
  <c r="N14" i="1"/>
  <c r="K14" i="1"/>
  <c r="M14" i="1"/>
  <c r="N6" i="1" l="1"/>
  <c r="M18" i="1" s="1"/>
  <c r="M10" i="1"/>
  <c r="M17" i="1" s="1"/>
</calcChain>
</file>

<file path=xl/sharedStrings.xml><?xml version="1.0" encoding="utf-8"?>
<sst xmlns="http://schemas.openxmlformats.org/spreadsheetml/2006/main" count="68" uniqueCount="56">
  <si>
    <t>rastvor za injekciju</t>
  </si>
  <si>
    <t>injekcioni špric</t>
  </si>
  <si>
    <t>film tableta</t>
  </si>
  <si>
    <t>tableta</t>
  </si>
  <si>
    <t>prašak za koncentrat za rastvor za infuziju</t>
  </si>
  <si>
    <t>100 mg</t>
  </si>
  <si>
    <t>bočica staklena</t>
  </si>
  <si>
    <t>idarubicin</t>
  </si>
  <si>
    <t>liofilizat za rastvor za injekciju</t>
  </si>
  <si>
    <t>10 mg</t>
  </si>
  <si>
    <t>25 mg</t>
  </si>
  <si>
    <t>kapsula, tvrda</t>
  </si>
  <si>
    <t>12,5 mg</t>
  </si>
  <si>
    <t>kapsula</t>
  </si>
  <si>
    <t>50 mg</t>
  </si>
  <si>
    <t>tofacitinib</t>
  </si>
  <si>
    <t xml:space="preserve">5 mg </t>
  </si>
  <si>
    <t>etanercept 25 mg i 50 mg</t>
  </si>
  <si>
    <t>injekcioni špric i/ili pen sa uloškom</t>
  </si>
  <si>
    <t>infliksimab - biološki sličan lek</t>
  </si>
  <si>
    <t>sunitinib 12,5 mg, 25 mg i 50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</si>
  <si>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</si>
  <si>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</si>
  <si>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</si>
  <si>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</si>
  <si>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</si>
  <si>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</si>
  <si>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</si>
  <si>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</si>
  <si>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</si>
  <si>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Укупно за партију 32</t>
  </si>
  <si>
    <t>Zavedos</t>
  </si>
  <si>
    <t>Actavis Itala S.P.A.</t>
  </si>
  <si>
    <t>Sutent</t>
  </si>
  <si>
    <t>Pfizer Italia S.R.L.</t>
  </si>
  <si>
    <t>Xeljanz</t>
  </si>
  <si>
    <t>Pfizer Manufacturing Deutschland GMBH - Betriebsstatte Freiburg</t>
  </si>
  <si>
    <t>Enbrel</t>
  </si>
  <si>
    <t>Wyeth Pharmaceuticals, Pfizer Manufacturing Belgium NV</t>
  </si>
  <si>
    <t>0014312
0014313</t>
  </si>
  <si>
    <t>Enbrel
Enbrel</t>
  </si>
  <si>
    <r>
      <t>Wyeth Pharmaceuticals, Pfizer Manufacturing Belgium NV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 xml:space="preserve">
Wyeth Pharmaceuticals, Pfizer Manufacturing Belgium NV</t>
    </r>
  </si>
  <si>
    <t>Inflectra</t>
  </si>
  <si>
    <t>Укупно за партију 43</t>
  </si>
  <si>
    <t>Hospira Zagreb d.o.o.</t>
  </si>
  <si>
    <t>ПРИЛОГ УГОВОРА - СПЕЦИФИКАЦИЈА ЛЕКОВА СА ЦЕНАМА</t>
  </si>
  <si>
    <t>ЈН ЛЕКОВИ СА ЛИСТЕ Ц ЛИСТЕ ЛЕКОВА, РБ 404-1-110/21-51</t>
  </si>
  <si>
    <t>PFIZER SRB D.O.O.</t>
  </si>
  <si>
    <t>Kоличина</t>
  </si>
  <si>
    <t>УКУПНА ВРЕДНОСТ УГОВОРА БЕЗ ПДВ:</t>
  </si>
  <si>
    <t>ИЗНОС ПДВ:</t>
  </si>
  <si>
    <t>УКУПНА ВРЕДНОСТ УГОВОРА СА ПДВ: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</si>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</sst>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35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3" borderId="5" xfId="2" applyNumberFormat="1" applyFont="1" applyFill="1" applyBorder="1" applyAlignment="1">
      <alignment horizontal="right" vertical="center" wrapText="1"/>
    </xf>
    <xf numFmtId="164" fontId="1" fillId="3" borderId="6" xfId="2" applyNumberFormat="1" applyFont="1" applyFill="1" applyBorder="1" applyAlignment="1">
      <alignment horizontal="right" vertical="center" wrapText="1"/>
    </xf>
    <xf numFmtId="164" fontId="1" fillId="3" borderId="7" xfId="2" applyNumberFormat="1" applyFont="1" applyFill="1" applyBorder="1" applyAlignment="1">
      <alignment horizontal="right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18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9.140625" style="5"/>
    <col min="2" max="4" width="15.28515625" style="5" customWidth="1"/>
    <col min="5" max="5" width="26.5703125" style="5" customWidth="1"/>
    <col min="6" max="6" width="18.28515625" style="5" customWidth="1"/>
    <col min="7" max="7" width="14" style="5" customWidth="1"/>
    <col min="8" max="8" width="11.7109375" style="5" customWidth="1"/>
    <col min="9" max="9" width="12.28515625" style="6" customWidth="1"/>
    <col min="10" max="10" width="14.28515625" style="6" customWidth="1"/>
    <col min="11" max="11" width="18" style="7" customWidth="1"/>
    <col min="12" max="12" width="9.140625" style="12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22" customFormat="1" ht="19.5" customHeight="1" x14ac:dyDescent="0.2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 x14ac:dyDescent="0.2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 x14ac:dyDescent="0.2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4.75" customHeight="1" x14ac:dyDescent="0.2"/>
    <row r="5" spans="1:14" s="11" customFormat="1" ht="36" x14ac:dyDescent="0.2">
      <c r="A5" s="8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8" t="s">
        <v>48</v>
      </c>
      <c r="J5" s="8" t="s">
        <v>29</v>
      </c>
      <c r="K5" s="9" t="s">
        <v>52</v>
      </c>
      <c r="L5" s="10" t="s">
        <v>53</v>
      </c>
      <c r="M5" s="9" t="s">
        <v>54</v>
      </c>
      <c r="N5" s="9" t="s">
        <v>55</v>
      </c>
    </row>
    <row r="6" spans="1:14" ht="24" x14ac:dyDescent="0.2">
      <c r="A6" s="14">
        <v>14</v>
      </c>
      <c r="B6" s="14" t="s">
        <v>7</v>
      </c>
      <c r="C6" s="18">
        <v>33181</v>
      </c>
      <c r="D6" s="19" t="s">
        <v>31</v>
      </c>
      <c r="E6" s="19" t="s">
        <v>32</v>
      </c>
      <c r="F6" s="14" t="s">
        <v>8</v>
      </c>
      <c r="G6" s="14" t="s">
        <v>9</v>
      </c>
      <c r="H6" s="14" t="s">
        <v>6</v>
      </c>
      <c r="I6" s="1"/>
      <c r="J6" s="2">
        <v>12339</v>
      </c>
      <c r="K6" s="2">
        <f t="shared" ref="K6:K15" si="0">J6*I6</f>
        <v>0</v>
      </c>
      <c r="L6" s="15">
        <v>0.1</v>
      </c>
      <c r="M6" s="16">
        <f t="shared" ref="M6:M15" si="1">K6*L6</f>
        <v>0</v>
      </c>
      <c r="N6" s="16">
        <f t="shared" ref="N6:N15" si="2">M6+K6</f>
        <v>0</v>
      </c>
    </row>
    <row r="7" spans="1:14" ht="24" customHeight="1" x14ac:dyDescent="0.2">
      <c r="A7" s="29">
        <v>32</v>
      </c>
      <c r="B7" s="29" t="s">
        <v>20</v>
      </c>
      <c r="C7" s="18">
        <v>1039703</v>
      </c>
      <c r="D7" s="19" t="s">
        <v>33</v>
      </c>
      <c r="E7" s="19" t="s">
        <v>34</v>
      </c>
      <c r="F7" s="14" t="s">
        <v>11</v>
      </c>
      <c r="G7" s="14" t="s">
        <v>12</v>
      </c>
      <c r="H7" s="14" t="s">
        <v>13</v>
      </c>
      <c r="I7" s="1"/>
      <c r="J7" s="2">
        <v>3764.83</v>
      </c>
      <c r="K7" s="2">
        <f>J7*I7</f>
        <v>0</v>
      </c>
      <c r="L7" s="15">
        <v>0.1</v>
      </c>
      <c r="M7" s="16">
        <f t="shared" si="1"/>
        <v>0</v>
      </c>
      <c r="N7" s="16">
        <f t="shared" si="2"/>
        <v>0</v>
      </c>
    </row>
    <row r="8" spans="1:14" ht="24" customHeight="1" x14ac:dyDescent="0.2">
      <c r="A8" s="30"/>
      <c r="B8" s="30"/>
      <c r="C8" s="18">
        <v>1039704</v>
      </c>
      <c r="D8" s="19" t="s">
        <v>33</v>
      </c>
      <c r="E8" s="19" t="s">
        <v>34</v>
      </c>
      <c r="F8" s="14" t="s">
        <v>11</v>
      </c>
      <c r="G8" s="14" t="s">
        <v>10</v>
      </c>
      <c r="H8" s="14" t="s">
        <v>13</v>
      </c>
      <c r="I8" s="1"/>
      <c r="J8" s="2">
        <v>7527.7</v>
      </c>
      <c r="K8" s="2">
        <f t="shared" si="0"/>
        <v>0</v>
      </c>
      <c r="L8" s="15">
        <v>0.1</v>
      </c>
      <c r="M8" s="16">
        <f t="shared" si="1"/>
        <v>0</v>
      </c>
      <c r="N8" s="16">
        <f t="shared" si="2"/>
        <v>0</v>
      </c>
    </row>
    <row r="9" spans="1:14" ht="24" customHeight="1" x14ac:dyDescent="0.2">
      <c r="A9" s="30"/>
      <c r="B9" s="30"/>
      <c r="C9" s="18">
        <v>1039706</v>
      </c>
      <c r="D9" s="19" t="s">
        <v>33</v>
      </c>
      <c r="E9" s="19" t="s">
        <v>34</v>
      </c>
      <c r="F9" s="14" t="s">
        <v>11</v>
      </c>
      <c r="G9" s="14" t="s">
        <v>14</v>
      </c>
      <c r="H9" s="14" t="s">
        <v>13</v>
      </c>
      <c r="I9" s="1"/>
      <c r="J9" s="2">
        <v>14995.55</v>
      </c>
      <c r="K9" s="2">
        <f t="shared" si="0"/>
        <v>0</v>
      </c>
      <c r="L9" s="15">
        <v>0.1</v>
      </c>
      <c r="M9" s="16">
        <f t="shared" si="1"/>
        <v>0</v>
      </c>
      <c r="N9" s="16">
        <f t="shared" si="2"/>
        <v>0</v>
      </c>
    </row>
    <row r="10" spans="1:14" ht="24" customHeight="1" x14ac:dyDescent="0.2">
      <c r="A10" s="31"/>
      <c r="B10" s="31"/>
      <c r="C10" s="32" t="s">
        <v>30</v>
      </c>
      <c r="D10" s="33"/>
      <c r="E10" s="33"/>
      <c r="F10" s="33"/>
      <c r="G10" s="33"/>
      <c r="H10" s="33"/>
      <c r="I10" s="33"/>
      <c r="J10" s="34"/>
      <c r="K10" s="2">
        <f>K7+K8+K9</f>
        <v>0</v>
      </c>
      <c r="L10" s="17"/>
      <c r="M10" s="2">
        <f>M7+M8+M9</f>
        <v>0</v>
      </c>
      <c r="N10" s="2">
        <f>N7+N8+N9</f>
        <v>0</v>
      </c>
    </row>
    <row r="11" spans="1:14" ht="22.5" customHeight="1" x14ac:dyDescent="0.2">
      <c r="A11" s="14">
        <v>40</v>
      </c>
      <c r="B11" s="3" t="s">
        <v>15</v>
      </c>
      <c r="C11" s="20">
        <v>1014100</v>
      </c>
      <c r="D11" s="21" t="s">
        <v>35</v>
      </c>
      <c r="E11" s="21" t="s">
        <v>36</v>
      </c>
      <c r="F11" s="3" t="s">
        <v>2</v>
      </c>
      <c r="G11" s="3" t="s">
        <v>16</v>
      </c>
      <c r="H11" s="14" t="s">
        <v>3</v>
      </c>
      <c r="I11" s="1"/>
      <c r="J11" s="2">
        <v>1303.82</v>
      </c>
      <c r="K11" s="2">
        <f t="shared" si="0"/>
        <v>0</v>
      </c>
      <c r="L11" s="15">
        <v>0.1</v>
      </c>
      <c r="M11" s="16">
        <f t="shared" si="1"/>
        <v>0</v>
      </c>
      <c r="N11" s="16">
        <f t="shared" si="2"/>
        <v>0</v>
      </c>
    </row>
    <row r="12" spans="1:14" ht="41.45" customHeight="1" x14ac:dyDescent="0.2">
      <c r="A12" s="29">
        <v>43</v>
      </c>
      <c r="B12" s="29" t="s">
        <v>17</v>
      </c>
      <c r="C12" s="18">
        <v>14310</v>
      </c>
      <c r="D12" s="19" t="s">
        <v>37</v>
      </c>
      <c r="E12" s="19" t="s">
        <v>38</v>
      </c>
      <c r="F12" s="14" t="s">
        <v>0</v>
      </c>
      <c r="G12" s="14" t="s">
        <v>10</v>
      </c>
      <c r="H12" s="2" t="s">
        <v>1</v>
      </c>
      <c r="I12" s="1"/>
      <c r="J12" s="2">
        <v>8176.17</v>
      </c>
      <c r="K12" s="2">
        <f t="shared" si="0"/>
        <v>0</v>
      </c>
      <c r="L12" s="15">
        <v>0.1</v>
      </c>
      <c r="M12" s="16">
        <f t="shared" si="1"/>
        <v>0</v>
      </c>
      <c r="N12" s="16">
        <f t="shared" si="2"/>
        <v>0</v>
      </c>
    </row>
    <row r="13" spans="1:14" ht="63.95" customHeight="1" x14ac:dyDescent="0.2">
      <c r="A13" s="30"/>
      <c r="B13" s="30"/>
      <c r="C13" s="18" t="s">
        <v>39</v>
      </c>
      <c r="D13" s="19" t="s">
        <v>40</v>
      </c>
      <c r="E13" s="19" t="s">
        <v>41</v>
      </c>
      <c r="F13" s="14" t="s">
        <v>0</v>
      </c>
      <c r="G13" s="4" t="s">
        <v>14</v>
      </c>
      <c r="H13" s="2" t="s">
        <v>18</v>
      </c>
      <c r="I13" s="1"/>
      <c r="J13" s="2">
        <v>16337.65</v>
      </c>
      <c r="K13" s="2">
        <f t="shared" si="0"/>
        <v>0</v>
      </c>
      <c r="L13" s="15">
        <v>0.1</v>
      </c>
      <c r="M13" s="16">
        <f t="shared" si="1"/>
        <v>0</v>
      </c>
      <c r="N13" s="16">
        <f t="shared" si="2"/>
        <v>0</v>
      </c>
    </row>
    <row r="14" spans="1:14" ht="27" customHeight="1" x14ac:dyDescent="0.2">
      <c r="A14" s="31"/>
      <c r="B14" s="31"/>
      <c r="C14" s="32" t="s">
        <v>43</v>
      </c>
      <c r="D14" s="33"/>
      <c r="E14" s="33"/>
      <c r="F14" s="33"/>
      <c r="G14" s="33"/>
      <c r="H14" s="33"/>
      <c r="I14" s="33"/>
      <c r="J14" s="34"/>
      <c r="K14" s="2">
        <f>K12+K13</f>
        <v>0</v>
      </c>
      <c r="L14" s="17"/>
      <c r="M14" s="2">
        <f>M12+M13</f>
        <v>0</v>
      </c>
      <c r="N14" s="2">
        <f>N12+N13</f>
        <v>0</v>
      </c>
    </row>
    <row r="15" spans="1:14" ht="24" x14ac:dyDescent="0.2">
      <c r="A15" s="14">
        <v>45</v>
      </c>
      <c r="B15" s="14" t="s">
        <v>19</v>
      </c>
      <c r="C15" s="18">
        <v>14221</v>
      </c>
      <c r="D15" s="19" t="s">
        <v>42</v>
      </c>
      <c r="E15" s="19" t="s">
        <v>44</v>
      </c>
      <c r="F15" s="14" t="s">
        <v>4</v>
      </c>
      <c r="G15" s="14" t="s">
        <v>5</v>
      </c>
      <c r="H15" s="14" t="s">
        <v>6</v>
      </c>
      <c r="I15" s="1"/>
      <c r="J15" s="2">
        <v>6584.68</v>
      </c>
      <c r="K15" s="2">
        <f t="shared" si="0"/>
        <v>0</v>
      </c>
      <c r="L15" s="15">
        <v>0.1</v>
      </c>
      <c r="M15" s="16">
        <f t="shared" si="1"/>
        <v>0</v>
      </c>
      <c r="N15" s="16">
        <f t="shared" si="2"/>
        <v>0</v>
      </c>
    </row>
    <row r="16" spans="1:14" s="13" customFormat="1" ht="24.95" customHeight="1" x14ac:dyDescent="0.2">
      <c r="A16" s="24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7">
        <f>K6+K10+K11+K14+K15</f>
        <v>0</v>
      </c>
      <c r="N16" s="28"/>
    </row>
    <row r="17" spans="1:14" s="13" customFormat="1" ht="24.95" customHeight="1" x14ac:dyDescent="0.2">
      <c r="A17" s="24" t="s">
        <v>50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7">
        <f>M6+M10+M11+M14+M15</f>
        <v>0</v>
      </c>
      <c r="N17" s="28"/>
    </row>
    <row r="18" spans="1:14" s="13" customFormat="1" ht="24.95" customHeight="1" x14ac:dyDescent="0.2">
      <c r="A18" s="24" t="s">
        <v>51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7">
        <f>N6+N10+N11+N14+N15</f>
        <v>0</v>
      </c>
      <c r="N18" s="28"/>
    </row>
  </sheetData>
  <mergeCells count="15">
    <mergeCell ref="A1:N1"/>
    <mergeCell ref="A2:N2"/>
    <mergeCell ref="A3:N3"/>
    <mergeCell ref="A18:L18"/>
    <mergeCell ref="M18:N18"/>
    <mergeCell ref="A12:A14"/>
    <mergeCell ref="C14:J14"/>
    <mergeCell ref="A7:A10"/>
    <mergeCell ref="B12:B14"/>
    <mergeCell ref="B7:B10"/>
    <mergeCell ref="C10:J10"/>
    <mergeCell ref="A16:L16"/>
    <mergeCell ref="M16:N16"/>
    <mergeCell ref="A17:L17"/>
    <mergeCell ref="M17:N17"/>
  </mergeCells>
  <pageMargins left="0.7" right="0.7" top="0.75" bottom="0.75" header="0.3" footer="0.3"/>
  <pageSetup paperSize="9" scale="63" fitToHeight="0" orientation="landscape" r:id="rId1"/>
  <ignoredErrors>
    <ignoredError sqref="K10:L10 M10:N10 K14:N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2021-12-10T14:10:18Z</cp:lastPrinted>
  <dcterms:created xsi:type="dcterms:W3CDTF">2021-11-02T07:25:33Z</dcterms:created>
  <dcterms:modified xsi:type="dcterms:W3CDTF">2022-03-28T08:24:58Z</dcterms:modified>
</cp:coreProperties>
</file>