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B92FF2B6-7B84-4709-9817-3A67A39F2E36}" xr6:coauthVersionLast="36" xr6:coauthVersionMax="47" xr10:uidLastSave="{00000000-0000-0000-0000-000000000000}"/>
  <bookViews>
    <workbookView xWindow="0" yWindow="0" windowWidth="28800" windowHeight="11325" xr2:uid="{E0F26BAC-9B49-48C8-A922-E1AB55CB2DC7}"/>
  </bookViews>
  <sheets>
    <sheet name="specifikacija lekova sa cenama" sheetId="1" r:id="rId1"/>
  </sheets>
  <definedNames>
    <definedName name="_xlnm._FilterDatabase" localSheetId="0" hidden="1">'specifikacija lekova sa cenama'!$A$5:$N$14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M7" i="1" s="1"/>
  <c r="N7" i="1" s="1"/>
  <c r="K8" i="1"/>
  <c r="M8" i="1" s="1"/>
  <c r="N8" i="1" s="1"/>
  <c r="K9" i="1"/>
  <c r="M9" i="1" s="1"/>
  <c r="N9" i="1" s="1"/>
  <c r="K10" i="1"/>
  <c r="M10" i="1" s="1"/>
  <c r="N10" i="1" s="1"/>
  <c r="K11" i="1"/>
  <c r="M11" i="1" s="1"/>
  <c r="N11" i="1" l="1"/>
  <c r="M14" i="1" s="1"/>
  <c r="M13" i="1"/>
  <c r="M12" i="1"/>
  <c r="M6" i="1"/>
  <c r="N6" i="1" l="1"/>
</calcChain>
</file>

<file path=xl/sharedStrings.xml><?xml version="1.0" encoding="utf-8"?>
<sst xmlns="http://schemas.openxmlformats.org/spreadsheetml/2006/main" count="57" uniqueCount="49">
  <si>
    <t>rastvor za injekciju</t>
  </si>
  <si>
    <t>injekcioni špric</t>
  </si>
  <si>
    <t>film tableta</t>
  </si>
  <si>
    <t>tableta</t>
  </si>
  <si>
    <t>elbasvir, grazoprevir</t>
  </si>
  <si>
    <t>50 mg+100mg</t>
  </si>
  <si>
    <t>kapsula, tvrda</t>
  </si>
  <si>
    <t>kapsula</t>
  </si>
  <si>
    <t>nilotinib</t>
  </si>
  <si>
    <t>200 mg</t>
  </si>
  <si>
    <t>adalimumab 20 mg - referentni lek</t>
  </si>
  <si>
    <t>0,2 ml (20mg/0,2ml)</t>
  </si>
  <si>
    <t>adalimumab 40 mg/0,4ml - referentni lek</t>
  </si>
  <si>
    <t>0,4 ml (40mg/0,4ml)</t>
  </si>
  <si>
    <t>injekcioni špric i/ili injekcioni pen</t>
  </si>
  <si>
    <t>adalimumab sa limunskom kiselinom i natrijum citratom</t>
  </si>
  <si>
    <t>0,8 ml (40 mg/0,8 mll)</t>
  </si>
  <si>
    <t>adalimumab 80 mg</t>
  </si>
  <si>
    <t>0,8 ml (80mg/0,8ml)</t>
  </si>
  <si>
    <t>injekcioni pen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</si>
  <si>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</si>
  <si>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</si>
  <si>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</si>
  <si>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</si>
  <si>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</si>
  <si>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</si>
  <si>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</si>
  <si>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</si>
  <si>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</si>
  <si>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ZEPATIER</t>
  </si>
  <si>
    <t>SCHERING-PLOUGH LABO NV - Belgija</t>
  </si>
  <si>
    <t>TASIGNA</t>
  </si>
  <si>
    <t>NOVARTIS PHARMA STEIN AG - Švajcarska
LEK D.D., PE PROIZVODNJA LENDAVA - Slovenija</t>
  </si>
  <si>
    <t>HUMIRA</t>
  </si>
  <si>
    <t>ABBVIE BIOTECHNOLOGY GMBH - Nemačka</t>
  </si>
  <si>
    <t>IDACIO</t>
  </si>
  <si>
    <t>FRESENIUS KABI AUSTRIA GMBH - Austrija</t>
  </si>
  <si>
    <t>0014231
0014232</t>
  </si>
  <si>
    <t>ПРИЛОГ УГОВОРА - СПЕЦИФИКАЦИЈА ЛЕКОВА СА ЦЕНАМА</t>
  </si>
  <si>
    <t>ЈН ЛЕКОВИ СА ЛИСТЕ Ц ЛИСТЕ ЛЕКОВА, РБ 404-1-110/21-51</t>
  </si>
  <si>
    <t>MEDICA LINEA PHARM D.O.O.</t>
  </si>
  <si>
    <t>Kоличина</t>
  </si>
  <si>
    <t>УКУПНА ВРЕДНОСТ УГОВОРА БЕЗ ПДВ:</t>
  </si>
  <si>
    <t>ИЗНОС ПДВ:</t>
  </si>
  <si>
    <t>УКУПНА ВРЕДНОСТ УГОВОРА СА ПДВ: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</si>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</sst>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33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7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7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0" xfId="0" applyFont="1"/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14"/>
  <sheetViews>
    <sheetView tabSelected="1" workbookViewId="0">
      <selection activeCell="J11" sqref="J11"/>
    </sheetView>
  </sheetViews>
  <sheetFormatPr defaultRowHeight="12.75" x14ac:dyDescent="0.2"/>
  <cols>
    <col min="1" max="1" width="9.140625" style="6"/>
    <col min="2" max="4" width="15.28515625" style="6" customWidth="1"/>
    <col min="5" max="5" width="16.7109375" style="6" customWidth="1"/>
    <col min="6" max="6" width="18.28515625" style="6" customWidth="1"/>
    <col min="7" max="7" width="14" style="6" customWidth="1"/>
    <col min="8" max="8" width="11.7109375" style="6" customWidth="1"/>
    <col min="9" max="9" width="12.28515625" style="7" customWidth="1"/>
    <col min="10" max="10" width="14.28515625" style="7" customWidth="1"/>
    <col min="11" max="11" width="18" style="8" customWidth="1"/>
    <col min="12" max="12" width="9.140625" style="15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26" customFormat="1" ht="19.5" customHeight="1" x14ac:dyDescent="0.2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2.75" customHeight="1" x14ac:dyDescent="0.2">
      <c r="A2" s="32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2.75" customHeight="1" x14ac:dyDescent="0.2">
      <c r="A3" s="32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4.75" customHeight="1" x14ac:dyDescent="0.2"/>
    <row r="5" spans="1:14" s="14" customFormat="1" ht="36" x14ac:dyDescent="0.2">
      <c r="A5" s="11" t="s">
        <v>20</v>
      </c>
      <c r="B5" s="12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26</v>
      </c>
      <c r="H5" s="12" t="s">
        <v>27</v>
      </c>
      <c r="I5" s="11" t="s">
        <v>41</v>
      </c>
      <c r="J5" s="11" t="s">
        <v>28</v>
      </c>
      <c r="K5" s="12" t="s">
        <v>45</v>
      </c>
      <c r="L5" s="13" t="s">
        <v>46</v>
      </c>
      <c r="M5" s="12" t="s">
        <v>47</v>
      </c>
      <c r="N5" s="12" t="s">
        <v>48</v>
      </c>
    </row>
    <row r="6" spans="1:14" ht="24" x14ac:dyDescent="0.2">
      <c r="A6" s="10">
        <v>11</v>
      </c>
      <c r="B6" s="20" t="s">
        <v>4</v>
      </c>
      <c r="C6" s="17">
        <v>1328444</v>
      </c>
      <c r="D6" s="20" t="s">
        <v>29</v>
      </c>
      <c r="E6" s="23" t="s">
        <v>30</v>
      </c>
      <c r="F6" s="20" t="s">
        <v>2</v>
      </c>
      <c r="G6" s="20" t="s">
        <v>5</v>
      </c>
      <c r="H6" s="20" t="s">
        <v>3</v>
      </c>
      <c r="I6" s="1"/>
      <c r="J6" s="2">
        <v>26578.15</v>
      </c>
      <c r="K6" s="2">
        <f t="shared" ref="K6:K11" si="0">J6*I6</f>
        <v>0</v>
      </c>
      <c r="L6" s="21">
        <v>0.1</v>
      </c>
      <c r="M6" s="22">
        <f t="shared" ref="M6:M11" si="1">K6*L6</f>
        <v>0</v>
      </c>
      <c r="N6" s="22">
        <f t="shared" ref="N6:N11" si="2">M6+K6</f>
        <v>0</v>
      </c>
    </row>
    <row r="7" spans="1:14" ht="67.5" x14ac:dyDescent="0.2">
      <c r="A7" s="20">
        <v>34</v>
      </c>
      <c r="B7" s="20" t="s">
        <v>8</v>
      </c>
      <c r="C7" s="17">
        <v>1039710</v>
      </c>
      <c r="D7" s="20" t="s">
        <v>31</v>
      </c>
      <c r="E7" s="23" t="s">
        <v>32</v>
      </c>
      <c r="F7" s="20" t="s">
        <v>6</v>
      </c>
      <c r="G7" s="20" t="s">
        <v>9</v>
      </c>
      <c r="H7" s="20" t="s">
        <v>7</v>
      </c>
      <c r="I7" s="1"/>
      <c r="J7" s="2">
        <v>3158</v>
      </c>
      <c r="K7" s="2">
        <f t="shared" si="0"/>
        <v>0</v>
      </c>
      <c r="L7" s="21">
        <v>0.1</v>
      </c>
      <c r="M7" s="22">
        <f t="shared" si="1"/>
        <v>0</v>
      </c>
      <c r="N7" s="22">
        <f t="shared" si="2"/>
        <v>0</v>
      </c>
    </row>
    <row r="8" spans="1:14" ht="33.75" x14ac:dyDescent="0.2">
      <c r="A8" s="10">
        <v>46</v>
      </c>
      <c r="B8" s="3" t="s">
        <v>10</v>
      </c>
      <c r="C8" s="18">
        <v>14210</v>
      </c>
      <c r="D8" s="3" t="s">
        <v>33</v>
      </c>
      <c r="E8" s="24" t="s">
        <v>34</v>
      </c>
      <c r="F8" s="4" t="s">
        <v>0</v>
      </c>
      <c r="G8" s="4" t="s">
        <v>11</v>
      </c>
      <c r="H8" s="4" t="s">
        <v>1</v>
      </c>
      <c r="I8" s="1"/>
      <c r="J8" s="2">
        <v>10729.5</v>
      </c>
      <c r="K8" s="2">
        <f t="shared" si="0"/>
        <v>0</v>
      </c>
      <c r="L8" s="21">
        <v>0.1</v>
      </c>
      <c r="M8" s="22">
        <f t="shared" si="1"/>
        <v>0</v>
      </c>
      <c r="N8" s="22">
        <f t="shared" si="2"/>
        <v>0</v>
      </c>
    </row>
    <row r="9" spans="1:14" ht="48" x14ac:dyDescent="0.2">
      <c r="A9" s="20">
        <v>48</v>
      </c>
      <c r="B9" s="20" t="s">
        <v>12</v>
      </c>
      <c r="C9" s="17">
        <v>14298</v>
      </c>
      <c r="D9" s="20" t="s">
        <v>33</v>
      </c>
      <c r="E9" s="23" t="s">
        <v>34</v>
      </c>
      <c r="F9" s="20" t="s">
        <v>0</v>
      </c>
      <c r="G9" s="20" t="s">
        <v>13</v>
      </c>
      <c r="H9" s="20" t="s">
        <v>14</v>
      </c>
      <c r="I9" s="1"/>
      <c r="J9" s="2">
        <v>21426.65</v>
      </c>
      <c r="K9" s="2">
        <f t="shared" si="0"/>
        <v>0</v>
      </c>
      <c r="L9" s="21">
        <v>0.1</v>
      </c>
      <c r="M9" s="22">
        <f t="shared" si="1"/>
        <v>0</v>
      </c>
      <c r="N9" s="22">
        <f t="shared" si="2"/>
        <v>0</v>
      </c>
    </row>
    <row r="10" spans="1:14" ht="48" x14ac:dyDescent="0.2">
      <c r="A10" s="10">
        <v>50</v>
      </c>
      <c r="B10" s="9" t="s">
        <v>15</v>
      </c>
      <c r="C10" s="19" t="s">
        <v>37</v>
      </c>
      <c r="D10" s="9" t="s">
        <v>35</v>
      </c>
      <c r="E10" s="25" t="s">
        <v>36</v>
      </c>
      <c r="F10" s="20" t="s">
        <v>0</v>
      </c>
      <c r="G10" s="20" t="s">
        <v>16</v>
      </c>
      <c r="H10" s="4" t="s">
        <v>14</v>
      </c>
      <c r="I10" s="1"/>
      <c r="J10" s="2">
        <v>14393.75</v>
      </c>
      <c r="K10" s="2">
        <f t="shared" si="0"/>
        <v>0</v>
      </c>
      <c r="L10" s="21">
        <v>0.1</v>
      </c>
      <c r="M10" s="22">
        <f t="shared" si="1"/>
        <v>0</v>
      </c>
      <c r="N10" s="22">
        <f t="shared" si="2"/>
        <v>0</v>
      </c>
    </row>
    <row r="11" spans="1:14" ht="33.75" x14ac:dyDescent="0.2">
      <c r="A11" s="10">
        <v>52</v>
      </c>
      <c r="B11" s="3" t="s">
        <v>17</v>
      </c>
      <c r="C11" s="18">
        <v>14211</v>
      </c>
      <c r="D11" s="3" t="s">
        <v>33</v>
      </c>
      <c r="E11" s="24" t="s">
        <v>34</v>
      </c>
      <c r="F11" s="4" t="s">
        <v>0</v>
      </c>
      <c r="G11" s="4" t="s">
        <v>18</v>
      </c>
      <c r="H11" s="5" t="s">
        <v>19</v>
      </c>
      <c r="I11" s="1"/>
      <c r="J11" s="2">
        <v>58039.3</v>
      </c>
      <c r="K11" s="2">
        <f t="shared" si="0"/>
        <v>0</v>
      </c>
      <c r="L11" s="21">
        <v>0.1</v>
      </c>
      <c r="M11" s="22">
        <f t="shared" si="1"/>
        <v>0</v>
      </c>
      <c r="N11" s="22">
        <f t="shared" si="2"/>
        <v>0</v>
      </c>
    </row>
    <row r="12" spans="1:14" s="16" customFormat="1" ht="24.95" customHeight="1" x14ac:dyDescent="0.2">
      <c r="A12" s="27" t="s">
        <v>42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30">
        <f>SUM(K6:K11)</f>
        <v>0</v>
      </c>
      <c r="N12" s="31"/>
    </row>
    <row r="13" spans="1:14" s="16" customFormat="1" ht="24.95" customHeight="1" x14ac:dyDescent="0.2">
      <c r="A13" s="27" t="s">
        <v>43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30">
        <f>SUM(M6:M11)</f>
        <v>0</v>
      </c>
      <c r="N13" s="31"/>
    </row>
    <row r="14" spans="1:14" s="16" customFormat="1" ht="24.95" customHeight="1" x14ac:dyDescent="0.2">
      <c r="A14" s="27" t="s">
        <v>44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30">
        <f>SUM(N6:N11)</f>
        <v>0</v>
      </c>
      <c r="N14" s="31"/>
    </row>
  </sheetData>
  <mergeCells count="9">
    <mergeCell ref="A13:L13"/>
    <mergeCell ref="M13:N13"/>
    <mergeCell ref="A14:L14"/>
    <mergeCell ref="M14:N14"/>
    <mergeCell ref="A1:N1"/>
    <mergeCell ref="A2:N2"/>
    <mergeCell ref="A3:N3"/>
    <mergeCell ref="A12:L12"/>
    <mergeCell ref="M12:N12"/>
  </mergeCells>
  <pageMargins left="0.17" right="0.17" top="0.35" bottom="0.31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lekova sa cenama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2021-12-10T14:08:49Z</cp:lastPrinted>
  <dcterms:created xsi:type="dcterms:W3CDTF">2021-11-02T07:25:33Z</dcterms:created>
  <dcterms:modified xsi:type="dcterms:W3CDTF">2022-03-28T08:19:25Z</dcterms:modified>
</cp:coreProperties>
</file>