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BA49044C-4279-45A1-A019-435E07B6785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pecifikacija lekova sa cenama" sheetId="1" r:id="rId1"/>
  </sheets>
  <definedNames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s="1"/>
  <c r="N6" i="1" s="1"/>
  <c r="K7" i="1"/>
  <c r="M7" i="1" s="1"/>
  <c r="N7" i="1" s="1"/>
  <c r="K9" i="1"/>
  <c r="M9" i="1" s="1"/>
  <c r="N9" i="1" s="1"/>
  <c r="K10" i="1"/>
  <c r="M10" i="1" s="1"/>
  <c r="N10" i="1" s="1"/>
  <c r="K11" i="1"/>
  <c r="M11" i="1" s="1"/>
  <c r="N11" i="1" s="1"/>
  <c r="N8" i="1" l="1"/>
  <c r="M8" i="1"/>
  <c r="K8" i="1"/>
  <c r="M12" i="1" l="1"/>
  <c r="M13" i="1" s="1"/>
  <c r="M14" i="1" s="1"/>
</calcChain>
</file>

<file path=xl/sharedStrings.xml><?xml version="1.0" encoding="utf-8"?>
<sst xmlns="http://schemas.openxmlformats.org/spreadsheetml/2006/main" count="49" uniqueCount="41">
  <si>
    <t>film tableta</t>
  </si>
  <si>
    <t>tableta</t>
  </si>
  <si>
    <t>100 mg</t>
  </si>
  <si>
    <t>500 mg</t>
  </si>
  <si>
    <t>koncentrat za rastvor za infuziju</t>
  </si>
  <si>
    <t>bočica</t>
  </si>
  <si>
    <t>Rituksimab sa
 limunskom kiselinom
 monohidrat</t>
  </si>
  <si>
    <t>50 mg</t>
  </si>
  <si>
    <t>baricitinib</t>
  </si>
  <si>
    <t>4 mg</t>
  </si>
  <si>
    <t>zoledronska kiselina</t>
  </si>
  <si>
    <t>riluzol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</si>
  <si>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</si>
  <si>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</si>
  <si>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</si>
  <si>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</si>
  <si>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</si>
  <si>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</si>
  <si>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</si>
  <si>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</si>
  <si>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</si>
  <si>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18</t>
  </si>
  <si>
    <t>Sandoz GmbH</t>
  </si>
  <si>
    <t>RIXATHON</t>
  </si>
  <si>
    <t>OLUMIANT</t>
  </si>
  <si>
    <t>Lilly, S.A.</t>
  </si>
  <si>
    <t>ZITOMERA</t>
  </si>
  <si>
    <t>Actavis Italy S.P.A</t>
  </si>
  <si>
    <t>RILUTEK</t>
  </si>
  <si>
    <t>Sanofi Winthrope Industrie</t>
  </si>
  <si>
    <t>ПРИЛОГ УГОВОРА - СПЕЦИФИКАЦИЈА ЛЕКОВА СА ЦЕНАМА</t>
  </si>
  <si>
    <t>ЈН ЛЕКОВИ СА ЛИСТЕ Ц ЛИСТЕ ЛЕКОВА, РБ 404-1-110/21-51</t>
  </si>
  <si>
    <t>FARMALOGIST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</si>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</sst>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4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J11" sqref="J11"/>
    </sheetView>
  </sheetViews>
  <sheetFormatPr defaultRowHeight="12.75" x14ac:dyDescent="0.2"/>
  <cols>
    <col min="1" max="1" width="9.140625" style="4"/>
    <col min="2" max="5" width="15.28515625" style="4" customWidth="1"/>
    <col min="6" max="6" width="18.28515625" style="4" customWidth="1"/>
    <col min="7" max="7" width="14" style="4" customWidth="1"/>
    <col min="8" max="8" width="11.7109375" style="4" customWidth="1"/>
    <col min="9" max="9" width="12.28515625" style="5" customWidth="1"/>
    <col min="10" max="10" width="14.28515625" style="5" customWidth="1"/>
    <col min="11" max="11" width="18" style="6" customWidth="1"/>
    <col min="12" max="12" width="9.140625" style="11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0" customFormat="1" ht="19.5" customHeight="1" x14ac:dyDescent="0.2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2.75" customHeight="1" x14ac:dyDescent="0.2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2.75" customHeight="1" x14ac:dyDescent="0.2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4.75" customHeight="1" x14ac:dyDescent="0.2"/>
    <row r="5" spans="1:14" s="10" customFormat="1" ht="36" x14ac:dyDescent="0.2">
      <c r="A5" s="7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7" t="s">
        <v>33</v>
      </c>
      <c r="J5" s="7" t="s">
        <v>20</v>
      </c>
      <c r="K5" s="8" t="s">
        <v>37</v>
      </c>
      <c r="L5" s="9" t="s">
        <v>38</v>
      </c>
      <c r="M5" s="8" t="s">
        <v>39</v>
      </c>
      <c r="N5" s="8" t="s">
        <v>40</v>
      </c>
    </row>
    <row r="6" spans="1:14" ht="34.5" customHeight="1" x14ac:dyDescent="0.2">
      <c r="A6" s="26">
        <v>18</v>
      </c>
      <c r="B6" s="26" t="s">
        <v>6</v>
      </c>
      <c r="C6" s="13">
        <v>14151</v>
      </c>
      <c r="D6" s="16" t="s">
        <v>23</v>
      </c>
      <c r="E6" s="16" t="s">
        <v>22</v>
      </c>
      <c r="F6" s="32" t="s">
        <v>4</v>
      </c>
      <c r="G6" s="16" t="s">
        <v>2</v>
      </c>
      <c r="H6" s="16" t="s">
        <v>5</v>
      </c>
      <c r="I6" s="1"/>
      <c r="J6" s="2">
        <v>12895.87</v>
      </c>
      <c r="K6" s="2">
        <f t="shared" ref="K6:K9" si="0">J6*I6</f>
        <v>0</v>
      </c>
      <c r="L6" s="17">
        <v>0.1</v>
      </c>
      <c r="M6" s="18">
        <f t="shared" ref="M6:M9" si="1">K6*L6</f>
        <v>0</v>
      </c>
      <c r="N6" s="18">
        <f t="shared" ref="N6:N9" si="2">M6+K6</f>
        <v>0</v>
      </c>
    </row>
    <row r="7" spans="1:14" ht="26.25" customHeight="1" x14ac:dyDescent="0.2">
      <c r="A7" s="27"/>
      <c r="B7" s="27"/>
      <c r="C7" s="13">
        <v>14150</v>
      </c>
      <c r="D7" s="16" t="s">
        <v>23</v>
      </c>
      <c r="E7" s="16" t="s">
        <v>22</v>
      </c>
      <c r="F7" s="32"/>
      <c r="G7" s="16" t="s">
        <v>3</v>
      </c>
      <c r="H7" s="16" t="s">
        <v>5</v>
      </c>
      <c r="I7" s="1"/>
      <c r="J7" s="2">
        <v>64602.19</v>
      </c>
      <c r="K7" s="2">
        <f t="shared" si="0"/>
        <v>0</v>
      </c>
      <c r="L7" s="17">
        <v>0.1</v>
      </c>
      <c r="M7" s="18">
        <f t="shared" si="1"/>
        <v>0</v>
      </c>
      <c r="N7" s="18">
        <f t="shared" si="2"/>
        <v>0</v>
      </c>
    </row>
    <row r="8" spans="1:14" ht="26.25" customHeight="1" x14ac:dyDescent="0.2">
      <c r="A8" s="28"/>
      <c r="B8" s="28"/>
      <c r="C8" s="29" t="s">
        <v>21</v>
      </c>
      <c r="D8" s="30"/>
      <c r="E8" s="30"/>
      <c r="F8" s="30"/>
      <c r="G8" s="30"/>
      <c r="H8" s="30"/>
      <c r="I8" s="30"/>
      <c r="J8" s="31"/>
      <c r="K8" s="2">
        <f>K6+K7</f>
        <v>0</v>
      </c>
      <c r="L8" s="19"/>
      <c r="M8" s="2">
        <f>M6+M7</f>
        <v>0</v>
      </c>
      <c r="N8" s="2">
        <f>N6+N7</f>
        <v>0</v>
      </c>
    </row>
    <row r="9" spans="1:14" ht="27.75" customHeight="1" x14ac:dyDescent="0.2">
      <c r="A9" s="16">
        <v>42</v>
      </c>
      <c r="B9" s="3" t="s">
        <v>8</v>
      </c>
      <c r="C9" s="14">
        <v>1014032</v>
      </c>
      <c r="D9" s="3" t="s">
        <v>24</v>
      </c>
      <c r="E9" s="3" t="s">
        <v>25</v>
      </c>
      <c r="F9" s="3" t="s">
        <v>0</v>
      </c>
      <c r="G9" s="3" t="s">
        <v>9</v>
      </c>
      <c r="H9" s="16" t="s">
        <v>1</v>
      </c>
      <c r="I9" s="1"/>
      <c r="J9" s="2">
        <v>2444.3200000000002</v>
      </c>
      <c r="K9" s="2">
        <f t="shared" si="0"/>
        <v>0</v>
      </c>
      <c r="L9" s="17">
        <v>0.1</v>
      </c>
      <c r="M9" s="18">
        <f t="shared" si="1"/>
        <v>0</v>
      </c>
      <c r="N9" s="18">
        <f t="shared" si="2"/>
        <v>0</v>
      </c>
    </row>
    <row r="10" spans="1:14" ht="24" x14ac:dyDescent="0.2">
      <c r="A10" s="16">
        <v>61</v>
      </c>
      <c r="B10" s="15" t="s">
        <v>10</v>
      </c>
      <c r="C10" s="13">
        <v>59010</v>
      </c>
      <c r="D10" s="15" t="s">
        <v>26</v>
      </c>
      <c r="E10" s="15" t="s">
        <v>27</v>
      </c>
      <c r="F10" s="16" t="s">
        <v>4</v>
      </c>
      <c r="G10" s="16" t="s">
        <v>9</v>
      </c>
      <c r="H10" s="16" t="s">
        <v>5</v>
      </c>
      <c r="I10" s="1"/>
      <c r="J10" s="2">
        <v>3603</v>
      </c>
      <c r="K10" s="2">
        <f t="shared" ref="K10:K11" si="3">J10*I10</f>
        <v>0</v>
      </c>
      <c r="L10" s="17">
        <v>0.1</v>
      </c>
      <c r="M10" s="18">
        <f t="shared" ref="M10:M11" si="4">K10*L10</f>
        <v>0</v>
      </c>
      <c r="N10" s="18">
        <f t="shared" ref="N10:N11" si="5">M10+K10</f>
        <v>0</v>
      </c>
    </row>
    <row r="11" spans="1:14" ht="26.25" customHeight="1" x14ac:dyDescent="0.2">
      <c r="A11" s="16">
        <v>62</v>
      </c>
      <c r="B11" s="16" t="s">
        <v>11</v>
      </c>
      <c r="C11" s="13">
        <v>1079070</v>
      </c>
      <c r="D11" s="16" t="s">
        <v>28</v>
      </c>
      <c r="E11" s="16" t="s">
        <v>29</v>
      </c>
      <c r="F11" s="16" t="s">
        <v>0</v>
      </c>
      <c r="G11" s="16" t="s">
        <v>7</v>
      </c>
      <c r="H11" s="16" t="s">
        <v>1</v>
      </c>
      <c r="I11" s="1"/>
      <c r="J11" s="2">
        <v>220.17</v>
      </c>
      <c r="K11" s="2">
        <f t="shared" si="3"/>
        <v>0</v>
      </c>
      <c r="L11" s="17">
        <v>0.1</v>
      </c>
      <c r="M11" s="18">
        <f t="shared" si="4"/>
        <v>0</v>
      </c>
      <c r="N11" s="18">
        <f t="shared" si="5"/>
        <v>0</v>
      </c>
    </row>
    <row r="12" spans="1:14" s="12" customFormat="1" ht="24.95" customHeight="1" x14ac:dyDescent="0.2">
      <c r="A12" s="21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4">
        <f>K8+K9+K10+K11</f>
        <v>0</v>
      </c>
      <c r="N12" s="25"/>
    </row>
    <row r="13" spans="1:14" s="12" customFormat="1" ht="24.95" customHeight="1" x14ac:dyDescent="0.2">
      <c r="A13" s="21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4">
        <f>M12*0.1</f>
        <v>0</v>
      </c>
      <c r="N13" s="25"/>
    </row>
    <row r="14" spans="1:14" s="12" customFormat="1" ht="24.95" customHeight="1" x14ac:dyDescent="0.2">
      <c r="A14" s="21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4">
        <f>M13+M12</f>
        <v>0</v>
      </c>
      <c r="N14" s="25"/>
    </row>
  </sheetData>
  <mergeCells count="13">
    <mergeCell ref="A1:N1"/>
    <mergeCell ref="A2:N2"/>
    <mergeCell ref="A3:N3"/>
    <mergeCell ref="A12:L12"/>
    <mergeCell ref="M12:N12"/>
    <mergeCell ref="A13:L13"/>
    <mergeCell ref="M13:N13"/>
    <mergeCell ref="A14:L14"/>
    <mergeCell ref="M14:N14"/>
    <mergeCell ref="B6:B8"/>
    <mergeCell ref="A6:A8"/>
    <mergeCell ref="C8:J8"/>
    <mergeCell ref="F6:F7"/>
  </mergeCells>
  <pageMargins left="0.7" right="0.7" top="0.75" bottom="0.75" header="0.3" footer="0.3"/>
  <pageSetup paperSize="8" scale="98" fitToHeight="0" orientation="landscape" r:id="rId1"/>
  <ignoredErrors>
    <ignoredError sqref="K8:N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2021-12-10T14:01:02Z</cp:lastPrinted>
  <dcterms:created xsi:type="dcterms:W3CDTF">2021-11-02T07:25:33Z</dcterms:created>
  <dcterms:modified xsi:type="dcterms:W3CDTF">2022-03-28T07:00:10Z</dcterms:modified>
</cp:coreProperties>
</file>