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70" activeTab="0"/>
  </bookViews>
  <sheets>
    <sheet name="Specifikacija dobara sa cenama" sheetId="1" r:id="rId1"/>
  </sheets>
  <definedNames>
    <definedName name="_xlnm.Print_Area" localSheetId="0">'Specifikacija dobara sa cenama'!$A$1:$K$18</definedName>
    <definedName name="_xlnm.Print_Titles" localSheetId="0">'Specifikacija dobara sa cenama'!$5:$5</definedName>
  </definedNames>
  <calcPr fullCalcOnLoad="1"/>
</workbook>
</file>

<file path=xl/sharedStrings.xml><?xml version="1.0" encoding="utf-8"?>
<sst xmlns="http://schemas.openxmlformats.org/spreadsheetml/2006/main" count="49" uniqueCount="35">
  <si>
    <t>prašak za rastvor za infuziju</t>
  </si>
  <si>
    <t>bočica</t>
  </si>
  <si>
    <t>200 mg</t>
  </si>
  <si>
    <t>100 mg</t>
  </si>
  <si>
    <t>500 mg</t>
  </si>
  <si>
    <t>1000 mg</t>
  </si>
  <si>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</si>
  <si>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</si>
  <si>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</si>
  <si>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</si>
  <si>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</si>
  <si>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</si>
  <si>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</si>
  <si>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</si>
  <si>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</si>
  <si>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</si>
  <si>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dakarbazin</t>
  </si>
  <si>
    <t>20 mg</t>
  </si>
  <si>
    <t>epirubicin, 20 mg  i 100 mg</t>
  </si>
  <si>
    <t>rastvor za injekciju/
infuziju</t>
  </si>
  <si>
    <t>prašak za rastvor za injekciju/infuziju</t>
  </si>
  <si>
    <t>Укупно за партију 6:</t>
  </si>
  <si>
    <t>Укупно за партију 33:</t>
  </si>
  <si>
    <t>DAKARBAZIN</t>
  </si>
  <si>
    <t xml:space="preserve">Medac Gesellschaft fur Klinische Spezialpraparate M.B.H </t>
  </si>
  <si>
    <t>0033121</t>
  </si>
  <si>
    <t>EPIRUBICIN QUATALIA</t>
  </si>
  <si>
    <t>Medac GmbH</t>
  </si>
  <si>
    <t>0033122</t>
  </si>
  <si>
    <r>
      <t xml:space="preserve">Добављач: </t>
    </r>
    <r>
      <rPr>
        <b/>
        <sz val="10"/>
        <color indexed="8"/>
        <rFont val="Arial"/>
        <family val="2"/>
      </rPr>
      <t>Ino-pharm d.o.o.</t>
    </r>
  </si>
  <si>
    <t xml:space="preserve">ПРИЛОГ 1 УГОВОРА - СПЕЦИФИКАЦИЈА ЛЕКОВА СА ЦЕНАМА 
ЈАВНА НАБАВКА: ЦИТОСТАТИЦИ СА ЛИСТЕ Б И ЛИСТЕ Д ЛИСТЕ ЛЕКОВА, ЈН бр. 404-1-110/21-24
</t>
  </si>
  <si>
    <t>УКУПНА ВРЕДНОСТ УГОВОРА БЕЗ ПДВ-а</t>
  </si>
  <si>
    <t>УКУПНА ВРЕДНОСТ УГОВОРА СА ПДВ-ом</t>
  </si>
  <si>
    <t>ИЗНОС ПДВ-а (10%)</t>
  </si>
  <si>
    <t>Укупна цена без ПДВ-а
(по партији)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</si>
</sst>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dd\.mm\.yyyy;@"/>
    <numFmt numFmtId="183" formatCode="dd/mm/yyyy;@"/>
    <numFmt numFmtId="184" formatCode="0000000"/>
    <numFmt numFmtId="185" formatCode="#,##0.0"/>
    <numFmt numFmtId="186" formatCode="#,##0.000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6" fillId="0" borderId="0" xfId="0" applyFont="1" applyFill="1" applyAlignment="1">
      <alignment horizontal="center" vertical="center" wrapText="1"/>
    </xf>
    <xf numFmtId="0" fontId="8" fillId="0" borderId="0" xfId="0" applyFont="1" applyAlignment="1">
      <alignment/>
    </xf>
    <xf numFmtId="0" fontId="46" fillId="0" borderId="10" xfId="115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115" applyFont="1" applyFill="1" applyBorder="1" applyAlignment="1">
      <alignment horizontal="center" vertical="center" wrapText="1"/>
      <protection/>
    </xf>
    <xf numFmtId="3" fontId="6" fillId="33" borderId="10" xfId="115" applyNumberFormat="1" applyFont="1" applyFill="1" applyBorder="1" applyAlignment="1">
      <alignment horizontal="center" vertical="center" wrapText="1"/>
      <protection/>
    </xf>
    <xf numFmtId="0" fontId="46" fillId="0" borderId="10" xfId="115" applyFont="1" applyBorder="1" applyAlignment="1">
      <alignment horizontal="center" vertical="center" wrapText="1"/>
      <protection/>
    </xf>
    <xf numFmtId="0" fontId="7" fillId="34" borderId="10" xfId="62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" fontId="48" fillId="19" borderId="10" xfId="0" applyNumberFormat="1" applyFont="1" applyFill="1" applyBorder="1" applyAlignment="1">
      <alignment horizontal="center" vertical="center" wrapText="1"/>
    </xf>
    <xf numFmtId="0" fontId="7" fillId="0" borderId="10" xfId="62" applyFont="1" applyFill="1" applyBorder="1" applyAlignment="1">
      <alignment horizontal="center" vertical="center" wrapText="1"/>
      <protection/>
    </xf>
    <xf numFmtId="3" fontId="7" fillId="0" borderId="10" xfId="62" applyNumberFormat="1" applyFont="1" applyFill="1" applyBorder="1" applyAlignment="1">
      <alignment horizontal="center" vertical="center" wrapText="1"/>
      <protection/>
    </xf>
    <xf numFmtId="0" fontId="48" fillId="0" borderId="0" xfId="0" applyFont="1" applyFill="1" applyAlignment="1">
      <alignment horizontal="left" vertical="center" wrapText="1"/>
    </xf>
    <xf numFmtId="4" fontId="48" fillId="0" borderId="0" xfId="0" applyNumberFormat="1" applyFont="1" applyAlignment="1">
      <alignment horizontal="center" vertical="center"/>
    </xf>
    <xf numFmtId="4" fontId="48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49" fontId="46" fillId="0" borderId="10" xfId="115" applyNumberFormat="1" applyFont="1" applyFill="1" applyBorder="1" applyAlignment="1">
      <alignment horizontal="center" vertical="center" wrapText="1"/>
      <protection/>
    </xf>
    <xf numFmtId="49" fontId="48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7" fillId="0" borderId="10" xfId="84" applyFont="1" applyFill="1" applyBorder="1" applyAlignment="1">
      <alignment horizontal="center" vertical="center" wrapText="1"/>
      <protection/>
    </xf>
    <xf numFmtId="1" fontId="48" fillId="0" borderId="10" xfId="0" applyNumberFormat="1" applyFont="1" applyFill="1" applyBorder="1" applyAlignment="1">
      <alignment horizontal="center" vertical="center" wrapText="1"/>
    </xf>
    <xf numFmtId="184" fontId="48" fillId="0" borderId="10" xfId="0" applyNumberFormat="1" applyFont="1" applyFill="1" applyBorder="1" applyAlignment="1">
      <alignment horizontal="center" vertical="center" wrapText="1"/>
    </xf>
    <xf numFmtId="4" fontId="5" fillId="0" borderId="10" xfId="101" applyNumberFormat="1" applyFont="1" applyFill="1" applyBorder="1" applyAlignment="1">
      <alignment vertical="center" wrapText="1"/>
      <protection/>
    </xf>
    <xf numFmtId="0" fontId="4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48" fillId="0" borderId="13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54" applyFont="1" applyFill="1" applyBorder="1" applyAlignment="1" applyProtection="1">
      <alignment horizontal="center" vertical="center" wrapText="1"/>
      <protection/>
    </xf>
    <xf numFmtId="0" fontId="48" fillId="0" borderId="12" xfId="54" applyFont="1" applyFill="1" applyBorder="1" applyAlignment="1" applyProtection="1">
      <alignment horizontal="center" vertical="center" wrapText="1"/>
      <protection/>
    </xf>
    <xf numFmtId="0" fontId="48" fillId="19" borderId="14" xfId="54" applyFont="1" applyFill="1" applyBorder="1" applyAlignment="1" applyProtection="1">
      <alignment horizontal="right" vertical="center" wrapText="1"/>
      <protection/>
    </xf>
    <xf numFmtId="0" fontId="48" fillId="19" borderId="15" xfId="54" applyFont="1" applyFill="1" applyBorder="1" applyAlignment="1" applyProtection="1">
      <alignment horizontal="right" vertical="center" wrapText="1"/>
      <protection/>
    </xf>
    <xf numFmtId="0" fontId="48" fillId="19" borderId="16" xfId="54" applyFont="1" applyFill="1" applyBorder="1" applyAlignment="1" applyProtection="1">
      <alignment horizontal="right" vertical="center" wrapText="1"/>
      <protection/>
    </xf>
    <xf numFmtId="0" fontId="48" fillId="0" borderId="10" xfId="0" applyNumberFormat="1" applyFont="1" applyFill="1" applyBorder="1" applyAlignment="1">
      <alignment horizontal="center" vertical="center" wrapText="1"/>
    </xf>
    <xf numFmtId="0" fontId="7" fillId="0" borderId="10" xfId="62" applyFont="1" applyFill="1" applyBorder="1" applyAlignment="1">
      <alignment horizontal="center" vertical="center" wrapText="1"/>
      <protection/>
    </xf>
    <xf numFmtId="0" fontId="5" fillId="0" borderId="10" xfId="101" applyFont="1" applyFill="1" applyBorder="1" applyAlignment="1">
      <alignment horizontal="right" vertical="center" wrapText="1"/>
      <protection/>
    </xf>
    <xf numFmtId="4" fontId="48" fillId="0" borderId="10" xfId="0" applyNumberFormat="1" applyFont="1" applyBorder="1" applyAlignment="1">
      <alignment horizontal="center" vertical="center" wrapText="1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SheetLayoutView="100" workbookViewId="0" topLeftCell="A1">
      <selection activeCell="J7" sqref="J7"/>
    </sheetView>
  </sheetViews>
  <sheetFormatPr defaultColWidth="9.140625" defaultRowHeight="15"/>
  <cols>
    <col min="1" max="1" width="6.8515625" style="18" customWidth="1"/>
    <col min="2" max="2" width="24.421875" style="22" customWidth="1"/>
    <col min="3" max="3" width="10.57421875" style="29" customWidth="1"/>
    <col min="4" max="4" width="15.421875" style="18" customWidth="1"/>
    <col min="5" max="5" width="18.421875" style="18" customWidth="1"/>
    <col min="6" max="6" width="16.28125" style="18" customWidth="1"/>
    <col min="7" max="7" width="15.00390625" style="18" customWidth="1"/>
    <col min="8" max="8" width="14.00390625" style="24" customWidth="1"/>
    <col min="9" max="9" width="13.57421875" style="25" customWidth="1"/>
    <col min="10" max="10" width="13.00390625" style="18" customWidth="1"/>
    <col min="11" max="11" width="13.8515625" style="18" customWidth="1"/>
    <col min="12" max="16384" width="9.140625" style="18" customWidth="1"/>
  </cols>
  <sheetData>
    <row r="1" spans="1:11" s="10" customFormat="1" ht="39" customHeight="1">
      <c r="A1" s="37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10" customFormat="1" ht="24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0" customFormat="1" ht="19.5" customHeight="1">
      <c r="A3" s="30"/>
      <c r="B3" s="36" t="s">
        <v>29</v>
      </c>
      <c r="C3" s="36"/>
      <c r="D3" s="36"/>
      <c r="E3" s="31"/>
      <c r="F3" s="31"/>
      <c r="G3" s="31"/>
      <c r="H3" s="31"/>
      <c r="I3" s="31"/>
      <c r="J3" s="31"/>
      <c r="K3" s="31"/>
    </row>
    <row r="4" spans="1:11" s="10" customFormat="1" ht="23.25" customHeight="1">
      <c r="A4" s="26"/>
      <c r="B4" s="11"/>
      <c r="C4" s="27"/>
      <c r="D4" s="12"/>
      <c r="E4" s="12"/>
      <c r="F4" s="12"/>
      <c r="G4" s="12"/>
      <c r="H4" s="13"/>
      <c r="I4" s="14"/>
      <c r="J4" s="12"/>
      <c r="K4" s="15"/>
    </row>
    <row r="5" spans="1:11" s="1" customFormat="1" ht="36">
      <c r="A5" s="3" t="s">
        <v>6</v>
      </c>
      <c r="B5" s="3" t="s">
        <v>7</v>
      </c>
      <c r="C5" s="28" t="s">
        <v>8</v>
      </c>
      <c r="D5" s="4" t="s">
        <v>9</v>
      </c>
      <c r="E5" s="3" t="s">
        <v>10</v>
      </c>
      <c r="F5" s="3" t="s">
        <v>11</v>
      </c>
      <c r="G5" s="5" t="s">
        <v>12</v>
      </c>
      <c r="H5" s="6" t="s">
        <v>13</v>
      </c>
      <c r="I5" s="7" t="s">
        <v>14</v>
      </c>
      <c r="J5" s="8" t="s">
        <v>15</v>
      </c>
      <c r="K5" s="5" t="s">
        <v>34</v>
      </c>
    </row>
    <row r="6" spans="1:11" ht="48.75" customHeight="1">
      <c r="A6" s="39">
        <v>6</v>
      </c>
      <c r="B6" s="43" t="s">
        <v>16</v>
      </c>
      <c r="C6" s="34">
        <v>39032</v>
      </c>
      <c r="D6" s="17" t="s">
        <v>23</v>
      </c>
      <c r="E6" s="16" t="s">
        <v>24</v>
      </c>
      <c r="F6" s="42" t="s">
        <v>20</v>
      </c>
      <c r="G6" s="9" t="s">
        <v>3</v>
      </c>
      <c r="H6" s="9" t="s">
        <v>1</v>
      </c>
      <c r="I6" s="21"/>
      <c r="J6" s="17">
        <v>1559.74</v>
      </c>
      <c r="K6" s="17">
        <f>J6*I6</f>
        <v>0</v>
      </c>
    </row>
    <row r="7" spans="1:11" ht="51" customHeight="1">
      <c r="A7" s="40"/>
      <c r="B7" s="44"/>
      <c r="C7" s="34">
        <v>39033</v>
      </c>
      <c r="D7" s="17" t="s">
        <v>23</v>
      </c>
      <c r="E7" s="16" t="s">
        <v>24</v>
      </c>
      <c r="F7" s="42"/>
      <c r="G7" s="9" t="s">
        <v>2</v>
      </c>
      <c r="H7" s="9" t="s">
        <v>1</v>
      </c>
      <c r="I7" s="21"/>
      <c r="J7" s="51">
        <v>1978.34</v>
      </c>
      <c r="K7" s="17">
        <f>J7*I7</f>
        <v>0</v>
      </c>
    </row>
    <row r="8" spans="1:11" ht="48" customHeight="1">
      <c r="A8" s="40"/>
      <c r="B8" s="44"/>
      <c r="C8" s="34">
        <v>39031</v>
      </c>
      <c r="D8" s="17" t="s">
        <v>23</v>
      </c>
      <c r="E8" s="16" t="s">
        <v>24</v>
      </c>
      <c r="F8" s="42" t="s">
        <v>0</v>
      </c>
      <c r="G8" s="9" t="s">
        <v>4</v>
      </c>
      <c r="H8" s="9" t="s">
        <v>1</v>
      </c>
      <c r="I8" s="21"/>
      <c r="J8" s="17">
        <v>6137.86</v>
      </c>
      <c r="K8" s="17">
        <f>J8*I8</f>
        <v>0</v>
      </c>
    </row>
    <row r="9" spans="1:11" ht="46.5" customHeight="1">
      <c r="A9" s="40"/>
      <c r="B9" s="44"/>
      <c r="C9" s="34">
        <v>39030</v>
      </c>
      <c r="D9" s="17" t="s">
        <v>23</v>
      </c>
      <c r="E9" s="16" t="s">
        <v>24</v>
      </c>
      <c r="F9" s="42"/>
      <c r="G9" s="9" t="s">
        <v>5</v>
      </c>
      <c r="H9" s="9" t="s">
        <v>1</v>
      </c>
      <c r="I9" s="21"/>
      <c r="J9" s="17">
        <v>8826.2</v>
      </c>
      <c r="K9" s="17">
        <f>J9*I9</f>
        <v>0</v>
      </c>
    </row>
    <row r="10" spans="1:11" ht="24.75" customHeight="1">
      <c r="A10" s="41"/>
      <c r="B10" s="45" t="s">
        <v>21</v>
      </c>
      <c r="C10" s="46"/>
      <c r="D10" s="46"/>
      <c r="E10" s="46"/>
      <c r="F10" s="46"/>
      <c r="G10" s="46"/>
      <c r="H10" s="46"/>
      <c r="I10" s="46"/>
      <c r="J10" s="47"/>
      <c r="K10" s="19">
        <f>SUM(K6:K9)</f>
        <v>0</v>
      </c>
    </row>
    <row r="11" spans="1:11" ht="33" customHeight="1">
      <c r="A11" s="48">
        <v>33</v>
      </c>
      <c r="B11" s="43" t="s">
        <v>18</v>
      </c>
      <c r="C11" s="33" t="s">
        <v>25</v>
      </c>
      <c r="D11" s="32" t="s">
        <v>26</v>
      </c>
      <c r="E11" s="16" t="s">
        <v>27</v>
      </c>
      <c r="F11" s="49" t="s">
        <v>19</v>
      </c>
      <c r="G11" s="20" t="s">
        <v>17</v>
      </c>
      <c r="H11" s="20" t="s">
        <v>1</v>
      </c>
      <c r="I11" s="21"/>
      <c r="J11" s="17">
        <v>2760.6</v>
      </c>
      <c r="K11" s="17">
        <f>J11*I11</f>
        <v>0</v>
      </c>
    </row>
    <row r="12" spans="1:11" ht="31.5" customHeight="1">
      <c r="A12" s="48"/>
      <c r="B12" s="44"/>
      <c r="C12" s="33" t="s">
        <v>28</v>
      </c>
      <c r="D12" s="32" t="s">
        <v>26</v>
      </c>
      <c r="E12" s="16" t="s">
        <v>27</v>
      </c>
      <c r="F12" s="49"/>
      <c r="G12" s="20" t="s">
        <v>3</v>
      </c>
      <c r="H12" s="20" t="s">
        <v>1</v>
      </c>
      <c r="I12" s="21"/>
      <c r="J12" s="17">
        <v>12335.8</v>
      </c>
      <c r="K12" s="17">
        <f>J12*I12</f>
        <v>0</v>
      </c>
    </row>
    <row r="13" spans="1:11" ht="26.25" customHeight="1">
      <c r="A13" s="48"/>
      <c r="B13" s="45" t="s">
        <v>22</v>
      </c>
      <c r="C13" s="46"/>
      <c r="D13" s="46"/>
      <c r="E13" s="46"/>
      <c r="F13" s="46"/>
      <c r="G13" s="46"/>
      <c r="H13" s="46"/>
      <c r="I13" s="46"/>
      <c r="J13" s="47"/>
      <c r="K13" s="19">
        <f>SUM(K11:K12)</f>
        <v>0</v>
      </c>
    </row>
    <row r="14" spans="1:11" s="2" customFormat="1" ht="23.25" customHeight="1">
      <c r="A14" s="50" t="s">
        <v>31</v>
      </c>
      <c r="B14" s="50"/>
      <c r="C14" s="50"/>
      <c r="D14" s="50"/>
      <c r="E14" s="50"/>
      <c r="F14" s="50"/>
      <c r="G14" s="50"/>
      <c r="H14" s="50"/>
      <c r="I14" s="50"/>
      <c r="J14" s="50"/>
      <c r="K14" s="35">
        <f>SUM(K6:K9,K11:K12)</f>
        <v>0</v>
      </c>
    </row>
    <row r="15" spans="1:11" s="2" customFormat="1" ht="23.25" customHeight="1">
      <c r="A15" s="50" t="s">
        <v>33</v>
      </c>
      <c r="B15" s="50"/>
      <c r="C15" s="50"/>
      <c r="D15" s="50"/>
      <c r="E15" s="50"/>
      <c r="F15" s="50"/>
      <c r="G15" s="50"/>
      <c r="H15" s="50"/>
      <c r="I15" s="50"/>
      <c r="J15" s="50"/>
      <c r="K15" s="35">
        <f>K14*10%</f>
        <v>0</v>
      </c>
    </row>
    <row r="16" spans="1:11" s="2" customFormat="1" ht="23.25" customHeight="1">
      <c r="A16" s="50" t="s">
        <v>32</v>
      </c>
      <c r="B16" s="50"/>
      <c r="C16" s="50"/>
      <c r="D16" s="50"/>
      <c r="E16" s="50"/>
      <c r="F16" s="50"/>
      <c r="G16" s="50"/>
      <c r="H16" s="50"/>
      <c r="I16" s="50"/>
      <c r="J16" s="50"/>
      <c r="K16" s="35">
        <f>K14+K15</f>
        <v>0</v>
      </c>
    </row>
    <row r="17" ht="12">
      <c r="G17" s="23"/>
    </row>
  </sheetData>
  <sheetProtection/>
  <mergeCells count="14">
    <mergeCell ref="A11:A13"/>
    <mergeCell ref="B11:B12"/>
    <mergeCell ref="F11:F12"/>
    <mergeCell ref="B13:J13"/>
    <mergeCell ref="A16:J16"/>
    <mergeCell ref="A15:J15"/>
    <mergeCell ref="A14:J14"/>
    <mergeCell ref="B3:D3"/>
    <mergeCell ref="A1:K1"/>
    <mergeCell ref="A6:A10"/>
    <mergeCell ref="F8:F9"/>
    <mergeCell ref="B6:B9"/>
    <mergeCell ref="B10:J10"/>
    <mergeCell ref="F6:F7"/>
  </mergeCells>
  <conditionalFormatting sqref="J7">
    <cfRule type="expression" priority="1" dxfId="0" stopIfTrue="1">
      <formula>J7=MIN($S7:$T7)</formula>
    </cfRule>
  </conditionalFormatting>
  <printOptions/>
  <pageMargins left="0.2362204724409449" right="0.2362204724409449" top="0.5118110236220472" bottom="0.5118110236220472" header="0.31496062992125984" footer="0.31496062992125984"/>
  <pageSetup fitToHeight="0" fitToWidth="1" orientation="landscape" paperSize="9" scale="67" r:id="rId1"/>
  <headerFooter>
    <oddHeader>&amp;C
</oddHeader>
    <oddFooter>&amp;CPage &amp;P of &amp;N</oddFooter>
  </headerFooter>
  <ignoredErrors>
    <ignoredError sqref="K10 B12 K12 K11 C13:K13" formula="1"/>
    <ignoredError sqref="C11:C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Lela Jelisavcic</cp:lastModifiedBy>
  <cp:lastPrinted>2021-10-04T07:44:13Z</cp:lastPrinted>
  <dcterms:created xsi:type="dcterms:W3CDTF">2015-05-26T06:21:57Z</dcterms:created>
  <dcterms:modified xsi:type="dcterms:W3CDTF">2022-03-30T13:30:07Z</dcterms:modified>
  <cp:category/>
  <cp:version/>
  <cp:contentType/>
  <cp:contentStatus/>
</cp:coreProperties>
</file>