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RESENIUS  - specifikacija" sheetId="1" r:id="rId1"/>
    <sheet name="FRESENIUS - Obrazac KVI" sheetId="2" r:id="rId2"/>
  </sheets>
  <definedNames>
    <definedName name="_xlnm.Print_Area" localSheetId="0">'FRESENIUS  - specifikacija'!$A$1:$L$16</definedName>
    <definedName name="_xlnm.Print_Area" localSheetId="1">'FRESENIUS - Obrazac KVI'!$A$1:$H$22</definedName>
  </definedNames>
  <calcPr fullCalcOnLoad="1"/>
</workbook>
</file>

<file path=xl/sharedStrings.xml><?xml version="1.0" encoding="utf-8"?>
<sst xmlns="http://schemas.openxmlformats.org/spreadsheetml/2006/main" count="79" uniqueCount="65">
  <si>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</si>
  <si>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</si>
  <si>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</si>
  <si>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</si>
  <si>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</si>
  <si>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</si>
  <si>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</si>
  <si>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</si>
  <si>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</si>
  <si>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</si>
  <si>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</si>
  <si>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</si>
  <si>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</si>
  <si>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</si>
  <si>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</si>
  <si>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</si>
  <si>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</si>
  <si>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</si>
  <si>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</si>
  <si>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</si>
  <si>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</si>
  <si>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</si>
  <si>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</si>
  <si>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</si>
  <si>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</si>
  <si>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</si>
  <si>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</si>
  <si>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</si>
  <si>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</si>
  <si>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</si>
  <si>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</si>
  <si>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</si>
  <si>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</si>
  <si>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</si>
  <si>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</si>
  <si>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</si>
  <si>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kom.</t>
  </si>
  <si>
    <t>KПП</t>
  </si>
  <si>
    <t>Износ ПДВ-а (10%)</t>
  </si>
  <si>
    <t>Fresenius Medical Care Nemačka</t>
  </si>
  <si>
    <t>Назив добављача: FRESENIUS MEDICAL CARE SRBIJA d.o.o.</t>
  </si>
  <si>
    <t>FRESENIUS MEDICAL CARE SRBIJA d.o.o.</t>
  </si>
  <si>
    <t>404-1-110/19-93</t>
  </si>
  <si>
    <t xml:space="preserve">Maтеријал за дијализу </t>
  </si>
  <si>
    <t>Dijalizator, Sintetičko vlakno, High - flux 1.3m2 sterilisan bez etilenoksida</t>
  </si>
  <si>
    <r>
      <t xml:space="preserve">Dijalizator, Sintetičko vlakno, High - flux 1.6m2 sterilisan bez etilenoksida sa koeficijentom prosejavanja </t>
    </r>
    <r>
      <rPr>
        <sz val="12"/>
        <rFont val="Calibri"/>
        <family val="2"/>
      </rPr>
      <t>&gt;</t>
    </r>
    <r>
      <rPr>
        <sz val="10"/>
        <rFont val="Arial"/>
        <family val="2"/>
      </rPr>
      <t xml:space="preserve"> 0,89 za beta 2 mikroglobulin</t>
    </r>
  </si>
  <si>
    <t>Dijalizator, Sintetičko vlakno, High - flux 1.8m2 sterilisan bez etilenoksida, Hemodijafiltracija</t>
  </si>
  <si>
    <t>Dijalizator, Sintetičko vlakno, High - flux 2.0m2 sterilisan bez etilenoksida, Hemodijafiltracija</t>
  </si>
  <si>
    <t>Dijalizator, Sintetičko vlakno, High - flux 2.2m2 sterilisan bez etilenoksida, Hemodijafiltracija</t>
  </si>
  <si>
    <t>Dijalizator, Sintetičko vlakno, High - flux 2.3m2 sterilisan bez etilenoksida, Hemodijafiltracija</t>
  </si>
  <si>
    <t>Dijalizator, Sintetičko vlakno, Low - flux 1.3m2 sterilisan bez etilenoksida</t>
  </si>
  <si>
    <t>Hemoflow F60 S
5007161</t>
  </si>
  <si>
    <t>FX CorDiax 600
F00001593</t>
  </si>
  <si>
    <t>FX CorDiax 80
F00001591</t>
  </si>
  <si>
    <t>FX CorDiax 800
F00001594</t>
  </si>
  <si>
    <t>FX Classix 100
F00002388</t>
  </si>
  <si>
    <t>FX CorDiax 1000
F00001595</t>
  </si>
  <si>
    <t>Hemoflow F6 HPS
5007061</t>
  </si>
  <si>
    <t>HD20054</t>
  </si>
  <si>
    <t>HD20055</t>
  </si>
  <si>
    <t>HD20056</t>
  </si>
  <si>
    <t>HD20057</t>
  </si>
  <si>
    <t>HD20058</t>
  </si>
  <si>
    <t>HD20059</t>
  </si>
  <si>
    <t>HD20060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</si>
</sst>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1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9" fillId="19" borderId="0" applyNumberFormat="0" applyBorder="0" applyAlignment="0" applyProtection="0"/>
    <xf numFmtId="0" fontId="41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30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9" fillId="33" borderId="0" applyNumberFormat="0" applyBorder="0" applyAlignment="0" applyProtection="0"/>
    <xf numFmtId="0" fontId="41" fillId="34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9" fillId="37" borderId="0" applyNumberFormat="0" applyBorder="0" applyAlignment="0" applyProtection="0"/>
    <xf numFmtId="0" fontId="41" fillId="38" borderId="0" applyNumberFormat="0" applyBorder="0" applyAlignment="0" applyProtection="0"/>
    <xf numFmtId="0" fontId="9" fillId="39" borderId="0" applyNumberFormat="0" applyBorder="0" applyAlignment="0" applyProtection="0"/>
    <xf numFmtId="0" fontId="41" fillId="40" borderId="0" applyNumberFormat="0" applyBorder="0" applyAlignment="0" applyProtection="0"/>
    <xf numFmtId="0" fontId="9" fillId="29" borderId="0" applyNumberFormat="0" applyBorder="0" applyAlignment="0" applyProtection="0"/>
    <xf numFmtId="0" fontId="41" fillId="41" borderId="0" applyNumberFormat="0" applyBorder="0" applyAlignment="0" applyProtection="0"/>
    <xf numFmtId="0" fontId="9" fillId="31" borderId="0" applyNumberFormat="0" applyBorder="0" applyAlignment="0" applyProtection="0"/>
    <xf numFmtId="0" fontId="41" fillId="42" borderId="0" applyNumberFormat="0" applyBorder="0" applyAlignment="0" applyProtection="0"/>
    <xf numFmtId="0" fontId="9" fillId="43" borderId="0" applyNumberFormat="0" applyBorder="0" applyAlignment="0" applyProtection="0"/>
    <xf numFmtId="0" fontId="42" fillId="44" borderId="0" applyNumberFormat="0" applyBorder="0" applyAlignment="0" applyProtection="0"/>
    <xf numFmtId="0" fontId="10" fillId="5" borderId="0" applyNumberFormat="0" applyBorder="0" applyAlignment="0" applyProtection="0"/>
    <xf numFmtId="0" fontId="43" fillId="45" borderId="1" applyNumberFormat="0" applyAlignment="0" applyProtection="0"/>
    <xf numFmtId="0" fontId="11" fillId="46" borderId="2" applyNumberFormat="0" applyAlignment="0" applyProtection="0"/>
    <xf numFmtId="0" fontId="44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4" fillId="7" borderId="0" applyNumberFormat="0" applyBorder="0" applyAlignment="0" applyProtection="0"/>
    <xf numFmtId="0" fontId="47" fillId="0" borderId="5" applyNumberFormat="0" applyFill="0" applyAlignment="0" applyProtection="0"/>
    <xf numFmtId="0" fontId="15" fillId="0" borderId="6" applyNumberFormat="0" applyFill="0" applyAlignment="0" applyProtection="0"/>
    <xf numFmtId="0" fontId="48" fillId="0" borderId="7" applyNumberFormat="0" applyFill="0" applyAlignment="0" applyProtection="0"/>
    <xf numFmtId="0" fontId="16" fillId="0" borderId="8" applyNumberFormat="0" applyFill="0" applyAlignment="0" applyProtection="0"/>
    <xf numFmtId="0" fontId="49" fillId="0" borderId="9" applyNumberFormat="0" applyFill="0" applyAlignment="0" applyProtection="0"/>
    <xf numFmtId="0" fontId="17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50" borderId="1" applyNumberFormat="0" applyAlignment="0" applyProtection="0"/>
    <xf numFmtId="0" fontId="18" fillId="13" borderId="2" applyNumberFormat="0" applyAlignment="0" applyProtection="0"/>
    <xf numFmtId="0" fontId="51" fillId="0" borderId="11" applyNumberFormat="0" applyFill="0" applyAlignment="0" applyProtection="0"/>
    <xf numFmtId="0" fontId="19" fillId="0" borderId="12" applyNumberFormat="0" applyFill="0" applyAlignment="0" applyProtection="0"/>
    <xf numFmtId="0" fontId="52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22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94" applyAlignment="1">
      <alignment vertical="center"/>
      <protection/>
    </xf>
    <xf numFmtId="0" fontId="55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5" borderId="19" xfId="94" applyFont="1" applyFill="1" applyBorder="1" applyAlignment="1">
      <alignment horizontal="center" vertical="center" wrapText="1"/>
      <protection/>
    </xf>
    <xf numFmtId="4" fontId="57" fillId="0" borderId="19" xfId="94" applyNumberFormat="1" applyFont="1" applyFill="1" applyBorder="1" applyAlignment="1">
      <alignment horizontal="center" vertical="center" wrapText="1"/>
      <protection/>
    </xf>
    <xf numFmtId="0" fontId="5" fillId="55" borderId="20" xfId="94" applyFont="1" applyFill="1" applyBorder="1" applyAlignment="1">
      <alignment horizontal="center" vertical="center" wrapText="1"/>
      <protection/>
    </xf>
    <xf numFmtId="0" fontId="5" fillId="55" borderId="21" xfId="94" applyFont="1" applyFill="1" applyBorder="1" applyAlignment="1">
      <alignment horizontal="center" vertical="center" wrapText="1"/>
      <protection/>
    </xf>
    <xf numFmtId="0" fontId="5" fillId="55" borderId="22" xfId="94" applyFont="1" applyFill="1" applyBorder="1" applyAlignment="1">
      <alignment horizontal="center" vertical="center" wrapText="1"/>
      <protection/>
    </xf>
    <xf numFmtId="0" fontId="58" fillId="0" borderId="0" xfId="94" applyFont="1" applyAlignment="1">
      <alignment wrapText="1"/>
      <protection/>
    </xf>
    <xf numFmtId="0" fontId="59" fillId="0" borderId="0" xfId="94" applyFont="1" applyAlignment="1">
      <alignment wrapText="1"/>
      <protection/>
    </xf>
    <xf numFmtId="4" fontId="55" fillId="0" borderId="20" xfId="94" applyNumberFormat="1" applyFont="1" applyBorder="1" applyAlignment="1">
      <alignment vertical="center" wrapText="1"/>
      <protection/>
    </xf>
    <xf numFmtId="4" fontId="55" fillId="0" borderId="22" xfId="94" applyNumberFormat="1" applyFont="1" applyBorder="1" applyAlignment="1">
      <alignment vertical="center" wrapText="1"/>
      <protection/>
    </xf>
    <xf numFmtId="0" fontId="59" fillId="0" borderId="19" xfId="94" applyFont="1" applyBorder="1" applyAlignment="1">
      <alignment horizontal="center" vertical="center" wrapText="1"/>
      <protection/>
    </xf>
    <xf numFmtId="3" fontId="55" fillId="0" borderId="23" xfId="94" applyNumberFormat="1" applyFont="1" applyBorder="1" applyAlignment="1">
      <alignment vertical="center" wrapText="1"/>
      <protection/>
    </xf>
    <xf numFmtId="3" fontId="55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5" borderId="19" xfId="94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59" fillId="56" borderId="25" xfId="0" applyFont="1" applyFill="1" applyBorder="1" applyAlignment="1">
      <alignment horizontal="center" vertical="center" wrapText="1"/>
    </xf>
    <xf numFmtId="0" fontId="3" fillId="56" borderId="25" xfId="96" applyNumberFormat="1" applyFont="1" applyFill="1" applyBorder="1" applyAlignment="1">
      <alignment horizontal="center" vertic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/>
    </xf>
    <xf numFmtId="4" fontId="2" fillId="56" borderId="19" xfId="0" applyNumberFormat="1" applyFont="1" applyFill="1" applyBorder="1" applyAlignment="1">
      <alignment horizontal="center" vertical="center"/>
    </xf>
    <xf numFmtId="0" fontId="2" fillId="57" borderId="19" xfId="0" applyFont="1" applyFill="1" applyBorder="1" applyAlignment="1">
      <alignment horizontal="center" vertical="center"/>
    </xf>
    <xf numFmtId="3" fontId="55" fillId="0" borderId="19" xfId="94" applyNumberFormat="1" applyFont="1" applyBorder="1" applyAlignment="1">
      <alignment horizontal="center" vertical="center" wrapText="1"/>
      <protection/>
    </xf>
    <xf numFmtId="0" fontId="60" fillId="55" borderId="25" xfId="0" applyFont="1" applyFill="1" applyBorder="1" applyAlignment="1">
      <alignment horizontal="center" vertical="center" wrapText="1"/>
    </xf>
    <xf numFmtId="4" fontId="2" fillId="57" borderId="26" xfId="0" applyNumberFormat="1" applyFont="1" applyFill="1" applyBorder="1" applyAlignment="1">
      <alignment horizontal="center" vertical="center"/>
    </xf>
    <xf numFmtId="4" fontId="2" fillId="56" borderId="26" xfId="0" applyNumberFormat="1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center" vertical="center"/>
    </xf>
    <xf numFmtId="0" fontId="3" fillId="56" borderId="19" xfId="0" applyFont="1" applyFill="1" applyBorder="1" applyAlignment="1">
      <alignment horizontal="center" vertical="center" wrapText="1"/>
    </xf>
    <xf numFmtId="0" fontId="3" fillId="58" borderId="19" xfId="93" applyFont="1" applyFill="1" applyBorder="1" applyAlignment="1" applyProtection="1">
      <alignment horizontal="center" vertical="center" wrapText="1"/>
      <protection/>
    </xf>
    <xf numFmtId="0" fontId="2" fillId="58" borderId="19" xfId="0" applyFont="1" applyFill="1" applyBorder="1" applyAlignment="1">
      <alignment vertical="center" wrapText="1"/>
    </xf>
    <xf numFmtId="0" fontId="61" fillId="58" borderId="27" xfId="0" applyFont="1" applyFill="1" applyBorder="1" applyAlignment="1">
      <alignment horizontal="center" vertical="center" wrapText="1"/>
    </xf>
    <xf numFmtId="0" fontId="3" fillId="58" borderId="19" xfId="0" applyFont="1" applyFill="1" applyBorder="1" applyAlignment="1">
      <alignment horizontal="center" vertical="center" wrapText="1"/>
    </xf>
    <xf numFmtId="3" fontId="3" fillId="58" borderId="19" xfId="0" applyNumberFormat="1" applyFont="1" applyFill="1" applyBorder="1" applyAlignment="1">
      <alignment horizontal="center" vertical="center" wrapText="1"/>
    </xf>
    <xf numFmtId="3" fontId="2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4" fontId="3" fillId="58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2" fillId="57" borderId="19" xfId="0" applyNumberFormat="1" applyFont="1" applyFill="1" applyBorder="1" applyAlignment="1">
      <alignment horizontal="center" vertical="center" wrapText="1"/>
    </xf>
    <xf numFmtId="4" fontId="3" fillId="57" borderId="19" xfId="0" applyNumberFormat="1" applyFont="1" applyFill="1" applyBorder="1" applyAlignment="1">
      <alignment horizontal="center" vertical="center" wrapText="1"/>
    </xf>
    <xf numFmtId="0" fontId="60" fillId="56" borderId="19" xfId="0" applyFont="1" applyFill="1" applyBorder="1" applyAlignment="1">
      <alignment horizontal="right" vertical="center" wrapText="1"/>
    </xf>
    <xf numFmtId="0" fontId="59" fillId="56" borderId="26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5" fillId="55" borderId="23" xfId="94" applyNumberFormat="1" applyFont="1" applyFill="1" applyBorder="1" applyAlignment="1">
      <alignment horizontal="center" vertical="center" wrapText="1"/>
      <protection/>
    </xf>
    <xf numFmtId="4" fontId="55" fillId="55" borderId="28" xfId="94" applyNumberFormat="1" applyFont="1" applyFill="1" applyBorder="1" applyAlignment="1">
      <alignment horizontal="center" vertical="center" wrapText="1"/>
      <protection/>
    </xf>
    <xf numFmtId="4" fontId="55" fillId="55" borderId="29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8.57421875" style="0" customWidth="1"/>
    <col min="2" max="2" width="38.140625" style="0" customWidth="1"/>
    <col min="3" max="4" width="14.140625" style="0" customWidth="1"/>
    <col min="5" max="5" width="23.28125" style="0" customWidth="1"/>
    <col min="6" max="6" width="20.140625" style="0" customWidth="1"/>
    <col min="7" max="7" width="12.28125" style="0" customWidth="1"/>
    <col min="8" max="8" width="12.28125" style="18" customWidth="1"/>
    <col min="9" max="9" width="14.57421875" style="19" hidden="1" customWidth="1"/>
    <col min="10" max="10" width="15.140625" style="18" customWidth="1"/>
    <col min="11" max="11" width="17.421875" style="19" hidden="1" customWidth="1"/>
    <col min="12" max="12" width="18.7109375" style="18" customWidth="1"/>
    <col min="13" max="13" width="13.421875" style="19" hidden="1" customWidth="1"/>
    <col min="14" max="15" width="9.140625" style="18" customWidth="1"/>
    <col min="16" max="16" width="9.140625" style="0" customWidth="1"/>
  </cols>
  <sheetData>
    <row r="2" spans="1:12" ht="12.75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4" spans="1:5" ht="12.75">
      <c r="A4" s="48" t="s">
        <v>40</v>
      </c>
      <c r="B4" s="48"/>
      <c r="C4" s="48"/>
      <c r="D4" s="48"/>
      <c r="E4" s="48"/>
    </row>
    <row r="6" spans="1:13" ht="48" customHeight="1">
      <c r="A6" s="20" t="s">
        <v>0</v>
      </c>
      <c r="B6" s="20" t="s">
        <v>1</v>
      </c>
      <c r="C6" s="20" t="s">
        <v>32</v>
      </c>
      <c r="D6" s="20" t="s">
        <v>37</v>
      </c>
      <c r="E6" s="29" t="s">
        <v>5</v>
      </c>
      <c r="F6" s="20" t="s">
        <v>35</v>
      </c>
      <c r="G6" s="21" t="s">
        <v>6</v>
      </c>
      <c r="H6" s="22" t="s">
        <v>7</v>
      </c>
      <c r="I6" s="24" t="s">
        <v>8</v>
      </c>
      <c r="J6" s="33" t="s">
        <v>9</v>
      </c>
      <c r="K6" s="24" t="s">
        <v>10</v>
      </c>
      <c r="L6" s="22" t="s">
        <v>2</v>
      </c>
      <c r="M6" s="24" t="s">
        <v>24</v>
      </c>
    </row>
    <row r="7" spans="1:13" ht="36.75" customHeight="1">
      <c r="A7" s="34">
        <v>1</v>
      </c>
      <c r="B7" s="35" t="s">
        <v>44</v>
      </c>
      <c r="C7" s="34" t="s">
        <v>58</v>
      </c>
      <c r="D7" s="36"/>
      <c r="E7" s="42" t="s">
        <v>39</v>
      </c>
      <c r="F7" s="38" t="s">
        <v>51</v>
      </c>
      <c r="G7" s="37" t="s">
        <v>36</v>
      </c>
      <c r="H7" s="39"/>
      <c r="I7" s="43">
        <v>760</v>
      </c>
      <c r="J7" s="40">
        <v>519</v>
      </c>
      <c r="K7" s="44">
        <f>I7*H7</f>
        <v>0</v>
      </c>
      <c r="L7" s="41">
        <f>J7*H7</f>
        <v>0</v>
      </c>
      <c r="M7" s="24">
        <v>1</v>
      </c>
    </row>
    <row r="8" spans="1:13" ht="36.75" customHeight="1">
      <c r="A8" s="34">
        <v>4</v>
      </c>
      <c r="B8" s="35" t="s">
        <v>45</v>
      </c>
      <c r="C8" s="34" t="s">
        <v>59</v>
      </c>
      <c r="D8" s="36"/>
      <c r="E8" s="42" t="s">
        <v>39</v>
      </c>
      <c r="F8" s="38" t="s">
        <v>52</v>
      </c>
      <c r="G8" s="37" t="s">
        <v>36</v>
      </c>
      <c r="H8" s="39"/>
      <c r="I8" s="43">
        <v>1189</v>
      </c>
      <c r="J8" s="40">
        <v>1187</v>
      </c>
      <c r="K8" s="44">
        <f aca="true" t="shared" si="0" ref="K8:K13">I8*H8</f>
        <v>0</v>
      </c>
      <c r="L8" s="41">
        <f aca="true" t="shared" si="1" ref="L8:L13">J8*H8</f>
        <v>0</v>
      </c>
      <c r="M8" s="24">
        <v>1</v>
      </c>
    </row>
    <row r="9" spans="1:13" ht="36.75" customHeight="1">
      <c r="A9" s="34">
        <v>8</v>
      </c>
      <c r="B9" s="35" t="s">
        <v>46</v>
      </c>
      <c r="C9" s="34" t="s">
        <v>60</v>
      </c>
      <c r="D9" s="36"/>
      <c r="E9" s="42" t="s">
        <v>39</v>
      </c>
      <c r="F9" s="38" t="s">
        <v>53</v>
      </c>
      <c r="G9" s="37" t="s">
        <v>36</v>
      </c>
      <c r="H9" s="39"/>
      <c r="I9" s="43">
        <v>1298</v>
      </c>
      <c r="J9" s="40">
        <v>1075</v>
      </c>
      <c r="K9" s="44">
        <f t="shared" si="0"/>
        <v>0</v>
      </c>
      <c r="L9" s="41">
        <f t="shared" si="1"/>
        <v>0</v>
      </c>
      <c r="M9" s="24">
        <v>1</v>
      </c>
    </row>
    <row r="10" spans="1:13" ht="36.75" customHeight="1">
      <c r="A10" s="34">
        <v>10</v>
      </c>
      <c r="B10" s="35" t="s">
        <v>47</v>
      </c>
      <c r="C10" s="34" t="s">
        <v>61</v>
      </c>
      <c r="D10" s="36"/>
      <c r="E10" s="42" t="s">
        <v>39</v>
      </c>
      <c r="F10" s="38" t="s">
        <v>54</v>
      </c>
      <c r="G10" s="37" t="s">
        <v>36</v>
      </c>
      <c r="H10" s="39"/>
      <c r="I10" s="43">
        <v>1423</v>
      </c>
      <c r="J10" s="40">
        <v>1091</v>
      </c>
      <c r="K10" s="44">
        <f t="shared" si="0"/>
        <v>0</v>
      </c>
      <c r="L10" s="41">
        <f t="shared" si="1"/>
        <v>0</v>
      </c>
      <c r="M10" s="24">
        <v>1</v>
      </c>
    </row>
    <row r="11" spans="1:13" ht="42" customHeight="1">
      <c r="A11" s="34">
        <v>12</v>
      </c>
      <c r="B11" s="35" t="s">
        <v>48</v>
      </c>
      <c r="C11" s="34" t="s">
        <v>62</v>
      </c>
      <c r="D11" s="36"/>
      <c r="E11" s="42" t="s">
        <v>39</v>
      </c>
      <c r="F11" s="38" t="s">
        <v>55</v>
      </c>
      <c r="G11" s="37" t="s">
        <v>36</v>
      </c>
      <c r="H11" s="39"/>
      <c r="I11" s="43">
        <v>1541</v>
      </c>
      <c r="J11" s="40">
        <v>739</v>
      </c>
      <c r="K11" s="44">
        <f t="shared" si="0"/>
        <v>0</v>
      </c>
      <c r="L11" s="41">
        <f t="shared" si="1"/>
        <v>0</v>
      </c>
      <c r="M11" s="24">
        <v>1</v>
      </c>
    </row>
    <row r="12" spans="1:13" ht="42" customHeight="1">
      <c r="A12" s="34">
        <v>13</v>
      </c>
      <c r="B12" s="35" t="s">
        <v>49</v>
      </c>
      <c r="C12" s="34" t="s">
        <v>63</v>
      </c>
      <c r="D12" s="36"/>
      <c r="E12" s="42" t="s">
        <v>39</v>
      </c>
      <c r="F12" s="38" t="s">
        <v>56</v>
      </c>
      <c r="G12" s="37" t="s">
        <v>36</v>
      </c>
      <c r="H12" s="39"/>
      <c r="I12" s="43">
        <v>1659</v>
      </c>
      <c r="J12" s="40">
        <v>1037</v>
      </c>
      <c r="K12" s="44">
        <f t="shared" si="0"/>
        <v>0</v>
      </c>
      <c r="L12" s="41">
        <f t="shared" si="1"/>
        <v>0</v>
      </c>
      <c r="M12" s="24">
        <v>1</v>
      </c>
    </row>
    <row r="13" spans="1:13" ht="42" customHeight="1">
      <c r="A13" s="34">
        <v>15</v>
      </c>
      <c r="B13" s="35" t="s">
        <v>50</v>
      </c>
      <c r="C13" s="34" t="s">
        <v>64</v>
      </c>
      <c r="D13" s="36"/>
      <c r="E13" s="42" t="s">
        <v>39</v>
      </c>
      <c r="F13" s="38" t="s">
        <v>57</v>
      </c>
      <c r="G13" s="37" t="s">
        <v>36</v>
      </c>
      <c r="H13" s="39"/>
      <c r="I13" s="43">
        <v>720</v>
      </c>
      <c r="J13" s="40">
        <v>565</v>
      </c>
      <c r="K13" s="44">
        <f t="shared" si="0"/>
        <v>0</v>
      </c>
      <c r="L13" s="41">
        <f t="shared" si="1"/>
        <v>0</v>
      </c>
      <c r="M13" s="24">
        <v>1</v>
      </c>
    </row>
    <row r="14" spans="1:13" ht="21.7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46"/>
      <c r="J14" s="46"/>
      <c r="K14" s="30">
        <f>K7+K8+K9+K10+K11+K12+K13</f>
        <v>0</v>
      </c>
      <c r="L14" s="31">
        <f>SUM(L7:L13)</f>
        <v>0</v>
      </c>
      <c r="M14" s="32">
        <v>1</v>
      </c>
    </row>
    <row r="15" spans="1:13" ht="18.75" customHeight="1">
      <c r="A15" s="45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25">
        <f>K14*0.1</f>
        <v>0</v>
      </c>
      <c r="L15" s="26">
        <f>L14*0.1</f>
        <v>0</v>
      </c>
      <c r="M15" s="27"/>
    </row>
    <row r="16" spans="1:13" ht="18" customHeight="1">
      <c r="A16" s="45" t="s">
        <v>3</v>
      </c>
      <c r="B16" s="45"/>
      <c r="C16" s="45"/>
      <c r="D16" s="45"/>
      <c r="E16" s="45"/>
      <c r="F16" s="45"/>
      <c r="G16" s="45"/>
      <c r="H16" s="45"/>
      <c r="I16" s="45"/>
      <c r="J16" s="45"/>
      <c r="K16" s="25">
        <f>SUM(K14:K15)</f>
        <v>0</v>
      </c>
      <c r="L16" s="26">
        <f>SUM(L14:L15)</f>
        <v>0</v>
      </c>
      <c r="M16" s="27"/>
    </row>
  </sheetData>
  <sheetProtection/>
  <mergeCells count="5">
    <mergeCell ref="A15:J15"/>
    <mergeCell ref="A16:J16"/>
    <mergeCell ref="A14:J14"/>
    <mergeCell ref="A2:L2"/>
    <mergeCell ref="A4:E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J23" sqref="J2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1" t="s">
        <v>11</v>
      </c>
      <c r="C2" s="1"/>
      <c r="D2" s="1"/>
      <c r="E2" s="2" t="s">
        <v>41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12</v>
      </c>
      <c r="C5" s="5" t="s">
        <v>42</v>
      </c>
      <c r="D5" s="3"/>
      <c r="E5" s="6" t="s">
        <v>13</v>
      </c>
      <c r="F5" s="7" t="s">
        <v>14</v>
      </c>
      <c r="G5" s="8" t="s">
        <v>15</v>
      </c>
    </row>
    <row r="6" spans="2:7" ht="15" thickBot="1">
      <c r="B6" s="9"/>
      <c r="C6" s="10"/>
      <c r="D6" s="3"/>
      <c r="E6" s="11">
        <f>'FRESENIUS  - specifikacija'!K14</f>
        <v>0</v>
      </c>
      <c r="F6" s="11">
        <f>'FRESENIUS  - specifikacija'!L14</f>
        <v>0</v>
      </c>
      <c r="G6" s="12">
        <f>'FRESENIUS  - specifikacija'!L16</f>
        <v>0</v>
      </c>
    </row>
    <row r="7" spans="2:7" ht="24.75" customHeight="1" thickBot="1">
      <c r="B7" s="4" t="s">
        <v>16</v>
      </c>
      <c r="C7" s="13" t="s">
        <v>17</v>
      </c>
      <c r="D7" s="3"/>
      <c r="E7" s="49" t="s">
        <v>18</v>
      </c>
      <c r="F7" s="50"/>
      <c r="G7" s="51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19</v>
      </c>
      <c r="C9" s="13" t="s">
        <v>20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21</v>
      </c>
      <c r="C11" s="13" t="s">
        <v>22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1</v>
      </c>
      <c r="C13" s="13" t="s">
        <v>23</v>
      </c>
      <c r="D13" s="3"/>
      <c r="E13" s="17" t="s">
        <v>24</v>
      </c>
      <c r="F13" s="28">
        <f>'FRESENIUS  - specifikacija'!M14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25</v>
      </c>
      <c r="C15" s="5" t="s">
        <v>26</v>
      </c>
      <c r="D15" s="3"/>
      <c r="E15" s="17" t="s">
        <v>27</v>
      </c>
      <c r="F15" s="13" t="s">
        <v>34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15">
      <c r="B17" s="4" t="s">
        <v>28</v>
      </c>
      <c r="C17" s="5" t="s">
        <v>43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29</v>
      </c>
      <c r="C19" s="5" t="s">
        <v>30</v>
      </c>
    </row>
    <row r="20" spans="2:3" ht="14.25">
      <c r="B20" s="9"/>
      <c r="C20" s="10"/>
    </row>
    <row r="21" spans="2:3" ht="15">
      <c r="B21" s="4" t="s">
        <v>31</v>
      </c>
      <c r="C21" s="23">
        <v>33000000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2020-05-08T06:41:53Z</dcterms:modified>
  <cp:category/>
  <cp:version/>
  <cp:contentType/>
  <cp:contentStatus/>
</cp:coreProperties>
</file>