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MEDICON  - specifikacija" sheetId="1" r:id="rId1"/>
    <sheet name="MEDICON - Obrazac KVI" sheetId="2" r:id="rId2"/>
  </sheets>
  <definedNames>
    <definedName name="_xlnm.Print_Area" localSheetId="0">'MEDICON  - specifikacija'!$A$1:$L$26</definedName>
    <definedName name="_xlnm.Print_Area" localSheetId="1">'MEDICON - Obrazac KVI'!$A$1:$H$22</definedName>
  </definedNames>
  <calcPr fullCalcOnLoad="1"/>
</workbook>
</file>

<file path=xl/sharedStrings.xml><?xml version="1.0" encoding="utf-8"?>
<sst xmlns="http://schemas.openxmlformats.org/spreadsheetml/2006/main" count="129" uniqueCount="103">
  <si>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</si>
  <si>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</si>
  <si>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</si>
  <si>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</si>
  <si>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</si>
  <si>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</si>
  <si>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</si>
  <si>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</si>
  <si>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</si>
  <si>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</si>
  <si>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</si>
  <si>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</si>
  <si>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</si>
  <si>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</si>
  <si>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</si>
  <si>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</si>
  <si>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</si>
  <si>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</si>
  <si>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</si>
  <si>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</si>
  <si>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</si>
  <si>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</si>
  <si>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</si>
  <si>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</si>
  <si>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</si>
  <si>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</si>
  <si>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</si>
  <si>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</si>
  <si>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</si>
  <si>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</si>
  <si>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</si>
  <si>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</si>
  <si>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</si>
  <si>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</si>
  <si>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</si>
  <si>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</si>
  <si>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kom.</t>
  </si>
  <si>
    <t>KПП</t>
  </si>
  <si>
    <t>Износ ПДВ-а (10%)</t>
  </si>
  <si>
    <t>Назив добављача: MEDICON d.o.o.</t>
  </si>
  <si>
    <t>MEDICON  d.o.o.</t>
  </si>
  <si>
    <t>AV linija za aparat Hospal Innova ili odgovarajuće</t>
  </si>
  <si>
    <t>AV linija za hemodijafiltraciju za aparat AK 200 ultra S ili odgovarajuće</t>
  </si>
  <si>
    <t>AV linija za hemodijafiltraciju za aparat Artis Physio ili odgovarajuće</t>
  </si>
  <si>
    <t>AV linija za hemodijalizu za aparat AK 200 ultra S ili odgovarajuće</t>
  </si>
  <si>
    <t>AV linija za hemodijalizu za aparat Artis Physio ili odgovarajuće</t>
  </si>
  <si>
    <t>BICART SET za aparate AK 200 ultra S i Artis Physio ili odgovarajuće</t>
  </si>
  <si>
    <t>Filter za visokoprečišćenu vodu za aparat AK 200 ultra S ili odgovarajuće</t>
  </si>
  <si>
    <t>Filter za visokoprečišćenu vodu za aparat Artis Physio ili odgovarajuće</t>
  </si>
  <si>
    <t>Filter za visokoprečišćenu vodu za aparat Hospal Innova ili odgovarajuće</t>
  </si>
  <si>
    <t>Linija za sterilni infuzat (Supstituciona linija)  za aparat AK 200 ultra S ili odgovarajuće</t>
  </si>
  <si>
    <t>Linija za sterilni infuzat (Supstituciona linija) za aparat Artis Physio ili odgovarajuće</t>
  </si>
  <si>
    <t>Sredstvo za hladnu sterilizaciju mašine za aparate Hospal Innova i AK 200 ultra S ili odgovarajuće</t>
  </si>
  <si>
    <t>Sredstvo za sterilizaciju mašine na bazi limunske kiseline, ketridž za aparate AK 200 ultra S i Artis Physio ili odgovarajuće</t>
  </si>
  <si>
    <t>Sredstvo za sterilizaciju mašine na bazi natrijum karbonata, ketridž za aparate AK 200 ultra S i Artis Physio ili odgovarajuće</t>
  </si>
  <si>
    <t>Gambro Renal Products</t>
  </si>
  <si>
    <t xml:space="preserve">Vital Healthcare </t>
  </si>
  <si>
    <t>Gambro Dasco S.p.A.</t>
  </si>
  <si>
    <t xml:space="preserve">Gambro Lundia AB Bieffe Medital SpA </t>
  </si>
  <si>
    <t>Gambro Dialysatoren GMBH</t>
  </si>
  <si>
    <t>Gambro Industries</t>
  </si>
  <si>
    <t>Bioxal SA</t>
  </si>
  <si>
    <t>Gambro Lundia AB</t>
  </si>
  <si>
    <t>NovaLine Tubing Set for Hemodialysis BL 200HDF 955444</t>
  </si>
  <si>
    <t>set</t>
  </si>
  <si>
    <t>litar</t>
  </si>
  <si>
    <t xml:space="preserve">Dijalizator, Sintetičko vlakno, High - flux 1.7m2 sterilisan bez etilenoksida, odloženog zadržavanja molekula velike mase (HRO-9,4 kda) i beta 2 mikroglobulina namenjena isključivo za proširenu hemodijalizu (HDx) </t>
  </si>
  <si>
    <t xml:space="preserve">Dijalizator, Sintetičko vlakno, High - flux 2.0m2 sterilisan bez etilenoksida, odloženog zadržavanja molekula velike mase (HRO-9,4 kda) i beta 2 mikroglobulina namenjena isključivo za proširenu hemodijalizu (HDx) </t>
  </si>
  <si>
    <t>Suvi bikarbonat u odgovarajućem pakovanju, 720g za aparat Hospal Innova ili odgovarajuće</t>
  </si>
  <si>
    <t>Gambro Dialysatoren</t>
  </si>
  <si>
    <t>Theranova 400
955365</t>
  </si>
  <si>
    <t>Theranova 500
955366</t>
  </si>
  <si>
    <t>Cartridge Standard 
114611</t>
  </si>
  <si>
    <t>Artiset Prepost 
955077</t>
  </si>
  <si>
    <t>Artiset HD DNL HC 
955075</t>
  </si>
  <si>
    <t>BICART SELECT COMBI-PAK 107617/955847
 SELECTBAG ONE AX250G 110532
  SELECTBAG ONE  AX275G 112636  SELECTBAG ONE AX225G 112634 SELECTBAG ONE AX325G 112641 SELECTBAG CITRATE CX250G 114685 SELECTBAG CITRATE CX275G 114688</t>
  </si>
  <si>
    <t>U 8000 S Ultrafilter 
101902</t>
  </si>
  <si>
    <t>U 9000 Ultrafilter 
112062</t>
  </si>
  <si>
    <t>Diaclear ultrafilters 
106887</t>
  </si>
  <si>
    <t>Ultra SteriSet 
103564</t>
  </si>
  <si>
    <t>Ultra HDF Line 
115283/
Ultraline HDF
 955599</t>
  </si>
  <si>
    <t>Dialox 10kg
104112/ Dialox 10KG-N</t>
  </si>
  <si>
    <t>CleanCart C 
955799/955851</t>
  </si>
  <si>
    <t>CleanCart A 
114010/955850</t>
  </si>
  <si>
    <t>BiCart 720 
109733/955834/109183/955833</t>
  </si>
  <si>
    <t>404-1-110/10-93</t>
  </si>
  <si>
    <t xml:space="preserve">Maтеријал за дијализу </t>
  </si>
  <si>
    <t>HD20034</t>
  </si>
  <si>
    <t>HD20035</t>
  </si>
  <si>
    <t>HD20036</t>
  </si>
  <si>
    <t>HD20037</t>
  </si>
  <si>
    <t>HD20038</t>
  </si>
  <si>
    <t>HD20039</t>
  </si>
  <si>
    <t>HD20040</t>
  </si>
  <si>
    <t>HD20041</t>
  </si>
  <si>
    <t>HD20042</t>
  </si>
  <si>
    <t>HD20043</t>
  </si>
  <si>
    <t>HD20044</t>
  </si>
  <si>
    <t>HD20045</t>
  </si>
  <si>
    <t>HD20046</t>
  </si>
  <si>
    <t>HD20047</t>
  </si>
  <si>
    <t>HD20048</t>
  </si>
  <si>
    <t>HD20049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</si>
</sst>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8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9" fillId="0" borderId="0" xfId="94" applyFont="1" applyAlignment="1">
      <alignment wrapText="1"/>
      <protection/>
    </xf>
    <xf numFmtId="0" fontId="60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60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0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6" fillId="0" borderId="19" xfId="94" applyNumberFormat="1" applyFont="1" applyBorder="1" applyAlignment="1">
      <alignment horizontal="center" vertical="center" wrapText="1"/>
      <protection/>
    </xf>
    <xf numFmtId="0" fontId="61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0" fontId="3" fillId="56" borderId="19" xfId="0" applyFont="1" applyFill="1" applyBorder="1" applyAlignment="1">
      <alignment horizontal="center" vertical="center" wrapText="1"/>
    </xf>
    <xf numFmtId="4" fontId="60" fillId="58" borderId="19" xfId="0" applyNumberFormat="1" applyFont="1" applyFill="1" applyBorder="1" applyAlignment="1">
      <alignment horizontal="center" vertical="center"/>
    </xf>
    <xf numFmtId="0" fontId="61" fillId="58" borderId="19" xfId="0" applyFont="1" applyFill="1" applyBorder="1" applyAlignment="1">
      <alignment horizontal="center" vertical="center" wrapText="1"/>
    </xf>
    <xf numFmtId="0" fontId="3" fillId="58" borderId="19" xfId="93" applyFont="1" applyFill="1" applyBorder="1" applyAlignment="1" applyProtection="1">
      <alignment horizontal="center" vertical="center" wrapText="1"/>
      <protection/>
    </xf>
    <xf numFmtId="0" fontId="2" fillId="58" borderId="19" xfId="0" applyFont="1" applyFill="1" applyBorder="1" applyAlignment="1">
      <alignment vertical="center" wrapText="1"/>
    </xf>
    <xf numFmtId="0" fontId="62" fillId="58" borderId="19" xfId="0" applyFont="1" applyFill="1" applyBorder="1" applyAlignment="1">
      <alignment horizontal="center" vertical="center" wrapText="1"/>
    </xf>
    <xf numFmtId="0" fontId="62" fillId="58" borderId="27" xfId="0" applyFont="1" applyFill="1" applyBorder="1" applyAlignment="1">
      <alignment horizontal="center" vertical="center" wrapText="1"/>
    </xf>
    <xf numFmtId="3" fontId="61" fillId="58" borderId="19" xfId="0" applyNumberFormat="1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3" fontId="2" fillId="58" borderId="19" xfId="0" applyNumberFormat="1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3" fontId="3" fillId="58" borderId="19" xfId="0" applyNumberFormat="1" applyFont="1" applyFill="1" applyBorder="1" applyAlignment="1">
      <alignment horizontal="center" vertical="center" wrapText="1"/>
    </xf>
    <xf numFmtId="3" fontId="2" fillId="58" borderId="19" xfId="0" applyNumberFormat="1" applyFont="1" applyFill="1" applyBorder="1" applyAlignment="1">
      <alignment horizontal="center" vertical="center"/>
    </xf>
    <xf numFmtId="3" fontId="24" fillId="58" borderId="19" xfId="0" applyNumberFormat="1" applyFont="1" applyFill="1" applyBorder="1" applyAlignment="1">
      <alignment horizontal="center" vertical="center" wrapText="1"/>
    </xf>
    <xf numFmtId="0" fontId="2" fillId="58" borderId="19" xfId="0" applyFont="1" applyFill="1" applyBorder="1" applyAlignment="1">
      <alignment horizontal="center" vertical="center"/>
    </xf>
    <xf numFmtId="3" fontId="25" fillId="58" borderId="19" xfId="0" applyNumberFormat="1" applyFont="1" applyFill="1" applyBorder="1" applyAlignment="1">
      <alignment horizontal="center" vertical="center" wrapText="1"/>
    </xf>
    <xf numFmtId="0" fontId="61" fillId="56" borderId="19" xfId="0" applyFont="1" applyFill="1" applyBorder="1" applyAlignment="1">
      <alignment horizontal="right" vertical="center" wrapText="1"/>
    </xf>
    <xf numFmtId="0" fontId="60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6" fillId="55" borderId="23" xfId="94" applyNumberFormat="1" applyFont="1" applyFill="1" applyBorder="1" applyAlignment="1">
      <alignment horizontal="center" vertical="center" wrapText="1"/>
      <protection/>
    </xf>
    <xf numFmtId="4" fontId="56" fillId="55" borderId="28" xfId="94" applyNumberFormat="1" applyFont="1" applyFill="1" applyBorder="1" applyAlignment="1">
      <alignment horizontal="center" vertical="center" wrapText="1"/>
      <protection/>
    </xf>
    <xf numFmtId="4" fontId="56" fillId="55" borderId="29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5" width="14.140625" style="0" customWidth="1"/>
    <col min="6" max="6" width="23.281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6" ht="12.75">
      <c r="A4" s="53" t="s">
        <v>39</v>
      </c>
      <c r="B4" s="53"/>
      <c r="C4" s="53"/>
      <c r="D4" s="53"/>
      <c r="E4" s="53"/>
      <c r="F4" s="53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37</v>
      </c>
      <c r="E6" s="20" t="s">
        <v>5</v>
      </c>
      <c r="F6" s="29" t="s">
        <v>35</v>
      </c>
      <c r="G6" s="21" t="s">
        <v>6</v>
      </c>
      <c r="H6" s="22" t="s">
        <v>7</v>
      </c>
      <c r="I6" s="24" t="s">
        <v>8</v>
      </c>
      <c r="J6" s="33" t="s">
        <v>9</v>
      </c>
      <c r="K6" s="24" t="s">
        <v>10</v>
      </c>
      <c r="L6" s="22" t="s">
        <v>2</v>
      </c>
      <c r="M6" s="24" t="s">
        <v>24</v>
      </c>
    </row>
    <row r="7" spans="1:13" ht="65.25" customHeight="1">
      <c r="A7" s="36">
        <v>21</v>
      </c>
      <c r="B7" s="37" t="s">
        <v>66</v>
      </c>
      <c r="C7" s="38" t="s">
        <v>87</v>
      </c>
      <c r="D7" s="39"/>
      <c r="E7" s="35" t="s">
        <v>69</v>
      </c>
      <c r="F7" s="40" t="s">
        <v>70</v>
      </c>
      <c r="G7" s="41" t="s">
        <v>36</v>
      </c>
      <c r="H7" s="42"/>
      <c r="I7" s="43">
        <v>2850</v>
      </c>
      <c r="J7" s="43">
        <v>2850</v>
      </c>
      <c r="K7" s="44">
        <f>I7*H7</f>
        <v>0</v>
      </c>
      <c r="L7" s="44">
        <f>J7*H7</f>
        <v>0</v>
      </c>
      <c r="M7" s="24">
        <v>1</v>
      </c>
    </row>
    <row r="8" spans="1:13" ht="65.25" customHeight="1">
      <c r="A8" s="36">
        <v>22</v>
      </c>
      <c r="B8" s="37" t="s">
        <v>67</v>
      </c>
      <c r="C8" s="38" t="s">
        <v>88</v>
      </c>
      <c r="D8" s="39"/>
      <c r="E8" s="35" t="s">
        <v>69</v>
      </c>
      <c r="F8" s="40" t="s">
        <v>71</v>
      </c>
      <c r="G8" s="41" t="s">
        <v>36</v>
      </c>
      <c r="H8" s="42"/>
      <c r="I8" s="43">
        <v>2850</v>
      </c>
      <c r="J8" s="43">
        <v>2850</v>
      </c>
      <c r="K8" s="44">
        <f aca="true" t="shared" si="0" ref="K8:K23">I8*H8</f>
        <v>0</v>
      </c>
      <c r="L8" s="44">
        <f aca="true" t="shared" si="1" ref="L8:L23">J8*H8</f>
        <v>0</v>
      </c>
      <c r="M8" s="24">
        <v>1</v>
      </c>
    </row>
    <row r="9" spans="1:13" ht="57" customHeight="1">
      <c r="A9" s="36">
        <v>32</v>
      </c>
      <c r="B9" s="37" t="s">
        <v>41</v>
      </c>
      <c r="C9" s="38" t="s">
        <v>89</v>
      </c>
      <c r="D9" s="39"/>
      <c r="E9" s="41" t="s">
        <v>55</v>
      </c>
      <c r="F9" s="45" t="s">
        <v>72</v>
      </c>
      <c r="G9" s="41" t="s">
        <v>36</v>
      </c>
      <c r="H9" s="42"/>
      <c r="I9" s="43">
        <v>600</v>
      </c>
      <c r="J9" s="43">
        <v>600</v>
      </c>
      <c r="K9" s="44">
        <f t="shared" si="0"/>
        <v>0</v>
      </c>
      <c r="L9" s="44">
        <f t="shared" si="1"/>
        <v>0</v>
      </c>
      <c r="M9" s="24">
        <v>1</v>
      </c>
    </row>
    <row r="10" spans="1:13" ht="78" customHeight="1">
      <c r="A10" s="36">
        <v>36</v>
      </c>
      <c r="B10" s="37" t="s">
        <v>42</v>
      </c>
      <c r="C10" s="38" t="s">
        <v>90</v>
      </c>
      <c r="D10" s="39"/>
      <c r="E10" s="41" t="s">
        <v>56</v>
      </c>
      <c r="F10" s="45" t="s">
        <v>63</v>
      </c>
      <c r="G10" s="41" t="s">
        <v>36</v>
      </c>
      <c r="H10" s="42"/>
      <c r="I10" s="43">
        <v>600</v>
      </c>
      <c r="J10" s="43">
        <v>600</v>
      </c>
      <c r="K10" s="44">
        <f t="shared" si="0"/>
        <v>0</v>
      </c>
      <c r="L10" s="44">
        <f t="shared" si="1"/>
        <v>0</v>
      </c>
      <c r="M10" s="24">
        <v>1</v>
      </c>
    </row>
    <row r="11" spans="1:13" ht="57" customHeight="1">
      <c r="A11" s="36">
        <v>37</v>
      </c>
      <c r="B11" s="37" t="s">
        <v>43</v>
      </c>
      <c r="C11" s="38" t="s">
        <v>91</v>
      </c>
      <c r="D11" s="39"/>
      <c r="E11" s="41" t="s">
        <v>57</v>
      </c>
      <c r="F11" s="45" t="s">
        <v>73</v>
      </c>
      <c r="G11" s="41" t="s">
        <v>36</v>
      </c>
      <c r="H11" s="42"/>
      <c r="I11" s="43">
        <v>600</v>
      </c>
      <c r="J11" s="43">
        <v>600</v>
      </c>
      <c r="K11" s="44">
        <f t="shared" si="0"/>
        <v>0</v>
      </c>
      <c r="L11" s="44">
        <f t="shared" si="1"/>
        <v>0</v>
      </c>
      <c r="M11" s="24">
        <v>1</v>
      </c>
    </row>
    <row r="12" spans="1:13" ht="158.25" customHeight="1">
      <c r="A12" s="36">
        <v>40</v>
      </c>
      <c r="B12" s="37" t="s">
        <v>44</v>
      </c>
      <c r="C12" s="38" t="s">
        <v>90</v>
      </c>
      <c r="D12" s="39"/>
      <c r="E12" s="41" t="s">
        <v>56</v>
      </c>
      <c r="F12" s="45" t="s">
        <v>63</v>
      </c>
      <c r="G12" s="41" t="s">
        <v>36</v>
      </c>
      <c r="H12" s="46"/>
      <c r="I12" s="43">
        <v>600</v>
      </c>
      <c r="J12" s="43">
        <v>600</v>
      </c>
      <c r="K12" s="44">
        <f t="shared" si="0"/>
        <v>0</v>
      </c>
      <c r="L12" s="44">
        <f t="shared" si="1"/>
        <v>0</v>
      </c>
      <c r="M12" s="24">
        <v>1</v>
      </c>
    </row>
    <row r="13" spans="1:13" ht="57" customHeight="1">
      <c r="A13" s="36">
        <v>41</v>
      </c>
      <c r="B13" s="37" t="s">
        <v>45</v>
      </c>
      <c r="C13" s="38" t="s">
        <v>92</v>
      </c>
      <c r="D13" s="39"/>
      <c r="E13" s="41" t="s">
        <v>57</v>
      </c>
      <c r="F13" s="45" t="s">
        <v>74</v>
      </c>
      <c r="G13" s="41" t="s">
        <v>36</v>
      </c>
      <c r="H13" s="46"/>
      <c r="I13" s="43">
        <v>600</v>
      </c>
      <c r="J13" s="43">
        <v>600</v>
      </c>
      <c r="K13" s="44">
        <f t="shared" si="0"/>
        <v>0</v>
      </c>
      <c r="L13" s="44">
        <f t="shared" si="1"/>
        <v>0</v>
      </c>
      <c r="M13" s="24">
        <v>1</v>
      </c>
    </row>
    <row r="14" spans="1:13" ht="57" customHeight="1">
      <c r="A14" s="36">
        <v>45</v>
      </c>
      <c r="B14" s="37" t="s">
        <v>46</v>
      </c>
      <c r="C14" s="38" t="s">
        <v>93</v>
      </c>
      <c r="D14" s="39"/>
      <c r="E14" s="41" t="s">
        <v>58</v>
      </c>
      <c r="F14" s="47" t="s">
        <v>75</v>
      </c>
      <c r="G14" s="41" t="s">
        <v>64</v>
      </c>
      <c r="H14" s="46"/>
      <c r="I14" s="43">
        <v>1300</v>
      </c>
      <c r="J14" s="43">
        <v>1300</v>
      </c>
      <c r="K14" s="44">
        <f t="shared" si="0"/>
        <v>0</v>
      </c>
      <c r="L14" s="44">
        <f t="shared" si="1"/>
        <v>0</v>
      </c>
      <c r="M14" s="24">
        <v>1</v>
      </c>
    </row>
    <row r="15" spans="1:13" ht="57" customHeight="1">
      <c r="A15" s="36">
        <v>51</v>
      </c>
      <c r="B15" s="37" t="s">
        <v>47</v>
      </c>
      <c r="C15" s="38" t="s">
        <v>94</v>
      </c>
      <c r="D15" s="39"/>
      <c r="E15" s="41" t="s">
        <v>59</v>
      </c>
      <c r="F15" s="45" t="s">
        <v>76</v>
      </c>
      <c r="G15" s="41" t="s">
        <v>36</v>
      </c>
      <c r="H15" s="48"/>
      <c r="I15" s="43">
        <v>13000</v>
      </c>
      <c r="J15" s="43">
        <v>13000</v>
      </c>
      <c r="K15" s="44">
        <f t="shared" si="0"/>
        <v>0</v>
      </c>
      <c r="L15" s="44">
        <f t="shared" si="1"/>
        <v>0</v>
      </c>
      <c r="M15" s="24">
        <v>1</v>
      </c>
    </row>
    <row r="16" spans="1:13" ht="57" customHeight="1">
      <c r="A16" s="36">
        <v>52</v>
      </c>
      <c r="B16" s="37" t="s">
        <v>48</v>
      </c>
      <c r="C16" s="38" t="s">
        <v>95</v>
      </c>
      <c r="D16" s="39"/>
      <c r="E16" s="41" t="s">
        <v>59</v>
      </c>
      <c r="F16" s="45" t="s">
        <v>77</v>
      </c>
      <c r="G16" s="41" t="s">
        <v>36</v>
      </c>
      <c r="H16" s="46"/>
      <c r="I16" s="43">
        <v>13000</v>
      </c>
      <c r="J16" s="43">
        <v>13000</v>
      </c>
      <c r="K16" s="44">
        <f t="shared" si="0"/>
        <v>0</v>
      </c>
      <c r="L16" s="44">
        <f t="shared" si="1"/>
        <v>0</v>
      </c>
      <c r="M16" s="24">
        <v>1</v>
      </c>
    </row>
    <row r="17" spans="1:13" ht="57" customHeight="1">
      <c r="A17" s="36">
        <v>53</v>
      </c>
      <c r="B17" s="37" t="s">
        <v>49</v>
      </c>
      <c r="C17" s="38" t="s">
        <v>96</v>
      </c>
      <c r="D17" s="39"/>
      <c r="E17" s="41" t="s">
        <v>60</v>
      </c>
      <c r="F17" s="45" t="s">
        <v>78</v>
      </c>
      <c r="G17" s="41" t="s">
        <v>36</v>
      </c>
      <c r="H17" s="48"/>
      <c r="I17" s="43">
        <v>13000</v>
      </c>
      <c r="J17" s="43">
        <v>13000</v>
      </c>
      <c r="K17" s="44">
        <f t="shared" si="0"/>
        <v>0</v>
      </c>
      <c r="L17" s="44">
        <f t="shared" si="1"/>
        <v>0</v>
      </c>
      <c r="M17" s="24">
        <v>1</v>
      </c>
    </row>
    <row r="18" spans="1:13" ht="57" customHeight="1">
      <c r="A18" s="36">
        <v>57</v>
      </c>
      <c r="B18" s="37" t="s">
        <v>50</v>
      </c>
      <c r="C18" s="38" t="s">
        <v>97</v>
      </c>
      <c r="D18" s="39"/>
      <c r="E18" s="41" t="s">
        <v>60</v>
      </c>
      <c r="F18" s="45" t="s">
        <v>79</v>
      </c>
      <c r="G18" s="41" t="s">
        <v>36</v>
      </c>
      <c r="H18" s="46"/>
      <c r="I18" s="43">
        <v>1485</v>
      </c>
      <c r="J18" s="43">
        <v>1485</v>
      </c>
      <c r="K18" s="44">
        <f t="shared" si="0"/>
        <v>0</v>
      </c>
      <c r="L18" s="44">
        <f t="shared" si="1"/>
        <v>0</v>
      </c>
      <c r="M18" s="24">
        <v>1</v>
      </c>
    </row>
    <row r="19" spans="1:13" ht="57" customHeight="1">
      <c r="A19" s="36">
        <v>58</v>
      </c>
      <c r="B19" s="37" t="s">
        <v>51</v>
      </c>
      <c r="C19" s="38" t="s">
        <v>98</v>
      </c>
      <c r="D19" s="39"/>
      <c r="E19" s="41" t="s">
        <v>57</v>
      </c>
      <c r="F19" s="49" t="s">
        <v>80</v>
      </c>
      <c r="G19" s="41" t="s">
        <v>36</v>
      </c>
      <c r="H19" s="46"/>
      <c r="I19" s="43">
        <v>1485</v>
      </c>
      <c r="J19" s="43">
        <v>1485</v>
      </c>
      <c r="K19" s="44">
        <f t="shared" si="0"/>
        <v>0</v>
      </c>
      <c r="L19" s="44">
        <f t="shared" si="1"/>
        <v>0</v>
      </c>
      <c r="M19" s="24">
        <v>1</v>
      </c>
    </row>
    <row r="20" spans="1:13" ht="57" customHeight="1">
      <c r="A20" s="36">
        <v>61</v>
      </c>
      <c r="B20" s="37" t="s">
        <v>52</v>
      </c>
      <c r="C20" s="38" t="s">
        <v>99</v>
      </c>
      <c r="D20" s="39"/>
      <c r="E20" s="41" t="s">
        <v>61</v>
      </c>
      <c r="F20" s="45" t="s">
        <v>81</v>
      </c>
      <c r="G20" s="41" t="s">
        <v>65</v>
      </c>
      <c r="H20" s="46"/>
      <c r="I20" s="43">
        <v>1180</v>
      </c>
      <c r="J20" s="43">
        <v>1180</v>
      </c>
      <c r="K20" s="44">
        <f t="shared" si="0"/>
        <v>0</v>
      </c>
      <c r="L20" s="44">
        <f t="shared" si="1"/>
        <v>0</v>
      </c>
      <c r="M20" s="24">
        <v>1</v>
      </c>
    </row>
    <row r="21" spans="1:13" ht="57" customHeight="1">
      <c r="A21" s="36">
        <v>64</v>
      </c>
      <c r="B21" s="37" t="s">
        <v>53</v>
      </c>
      <c r="C21" s="38" t="s">
        <v>100</v>
      </c>
      <c r="D21" s="39"/>
      <c r="E21" s="41" t="s">
        <v>62</v>
      </c>
      <c r="F21" s="45" t="s">
        <v>82</v>
      </c>
      <c r="G21" s="41" t="s">
        <v>36</v>
      </c>
      <c r="H21" s="46"/>
      <c r="I21" s="43">
        <v>426</v>
      </c>
      <c r="J21" s="43">
        <v>426</v>
      </c>
      <c r="K21" s="44">
        <f t="shared" si="0"/>
        <v>0</v>
      </c>
      <c r="L21" s="44">
        <f t="shared" si="1"/>
        <v>0</v>
      </c>
      <c r="M21" s="24">
        <v>1</v>
      </c>
    </row>
    <row r="22" spans="1:13" ht="57" customHeight="1">
      <c r="A22" s="36">
        <v>65</v>
      </c>
      <c r="B22" s="37" t="s">
        <v>54</v>
      </c>
      <c r="C22" s="38" t="s">
        <v>101</v>
      </c>
      <c r="D22" s="39"/>
      <c r="E22" s="41" t="s">
        <v>62</v>
      </c>
      <c r="F22" s="45" t="s">
        <v>83</v>
      </c>
      <c r="G22" s="41" t="s">
        <v>36</v>
      </c>
      <c r="H22" s="46"/>
      <c r="I22" s="43">
        <v>426</v>
      </c>
      <c r="J22" s="43">
        <v>426</v>
      </c>
      <c r="K22" s="44">
        <f t="shared" si="0"/>
        <v>0</v>
      </c>
      <c r="L22" s="44">
        <f t="shared" si="1"/>
        <v>0</v>
      </c>
      <c r="M22" s="24">
        <v>1</v>
      </c>
    </row>
    <row r="23" spans="1:13" ht="57" customHeight="1">
      <c r="A23" s="36">
        <v>68</v>
      </c>
      <c r="B23" s="37" t="s">
        <v>68</v>
      </c>
      <c r="C23" s="38" t="s">
        <v>102</v>
      </c>
      <c r="D23" s="39"/>
      <c r="E23" s="41" t="s">
        <v>62</v>
      </c>
      <c r="F23" s="45" t="s">
        <v>84</v>
      </c>
      <c r="G23" s="41" t="s">
        <v>36</v>
      </c>
      <c r="H23" s="46"/>
      <c r="I23" s="43">
        <v>445</v>
      </c>
      <c r="J23" s="34">
        <v>600</v>
      </c>
      <c r="K23" s="44">
        <f t="shared" si="0"/>
        <v>0</v>
      </c>
      <c r="L23" s="44">
        <f t="shared" si="1"/>
        <v>0</v>
      </c>
      <c r="M23" s="24">
        <v>1</v>
      </c>
    </row>
    <row r="24" spans="1:13" ht="21.75" customHeight="1">
      <c r="A24" s="51" t="s">
        <v>4</v>
      </c>
      <c r="B24" s="51"/>
      <c r="C24" s="51"/>
      <c r="D24" s="51"/>
      <c r="E24" s="51"/>
      <c r="F24" s="51"/>
      <c r="G24" s="51"/>
      <c r="H24" s="51"/>
      <c r="I24" s="51"/>
      <c r="J24" s="51"/>
      <c r="K24" s="30">
        <f>SUM(K7:K23)</f>
        <v>0</v>
      </c>
      <c r="L24" s="31">
        <f>SUM(L7:L23)</f>
        <v>0</v>
      </c>
      <c r="M24" s="32">
        <v>1</v>
      </c>
    </row>
    <row r="25" spans="1:13" ht="18.75" customHeight="1">
      <c r="A25" s="50" t="s">
        <v>38</v>
      </c>
      <c r="B25" s="50"/>
      <c r="C25" s="50"/>
      <c r="D25" s="50"/>
      <c r="E25" s="50"/>
      <c r="F25" s="50"/>
      <c r="G25" s="50"/>
      <c r="H25" s="50"/>
      <c r="I25" s="50"/>
      <c r="J25" s="50"/>
      <c r="K25" s="25">
        <f>K24*0.1</f>
        <v>0</v>
      </c>
      <c r="L25" s="26">
        <f>L24*0.1</f>
        <v>0</v>
      </c>
      <c r="M25" s="27"/>
    </row>
    <row r="26" spans="1:13" ht="18" customHeight="1">
      <c r="A26" s="50" t="s">
        <v>3</v>
      </c>
      <c r="B26" s="50"/>
      <c r="C26" s="50"/>
      <c r="D26" s="50"/>
      <c r="E26" s="50"/>
      <c r="F26" s="50"/>
      <c r="G26" s="50"/>
      <c r="H26" s="50"/>
      <c r="I26" s="50"/>
      <c r="J26" s="50"/>
      <c r="K26" s="25">
        <f>SUM(K24:K25)</f>
        <v>0</v>
      </c>
      <c r="L26" s="26">
        <f>SUM(L24:L25)</f>
        <v>0</v>
      </c>
      <c r="M26" s="27"/>
    </row>
  </sheetData>
  <sheetProtection/>
  <mergeCells count="5">
    <mergeCell ref="A25:J25"/>
    <mergeCell ref="A26:J26"/>
    <mergeCell ref="A24:J24"/>
    <mergeCell ref="A2:L2"/>
    <mergeCell ref="A4:F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40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85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'MEDICON  - specifikacija'!K24</f>
        <v>0</v>
      </c>
      <c r="F6" s="11">
        <f>'MEDICON  - specifikacija'!L24</f>
        <v>0</v>
      </c>
      <c r="G6" s="12">
        <f>'MEDICON  - specifikacija'!L26</f>
        <v>0</v>
      </c>
    </row>
    <row r="7" spans="2:7" ht="24.75" customHeight="1" thickBot="1">
      <c r="B7" s="4" t="s">
        <v>16</v>
      </c>
      <c r="C7" s="13" t="s">
        <v>17</v>
      </c>
      <c r="D7" s="3"/>
      <c r="E7" s="54" t="s">
        <v>18</v>
      </c>
      <c r="F7" s="55"/>
      <c r="G7" s="56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8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28</v>
      </c>
      <c r="C17" s="5" t="s">
        <v>86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</cp:lastModifiedBy>
  <cp:lastPrinted>2015-12-23T12:39:15Z</cp:lastPrinted>
  <dcterms:created xsi:type="dcterms:W3CDTF">2014-01-17T13:07:43Z</dcterms:created>
  <dcterms:modified xsi:type="dcterms:W3CDTF">2020-05-06T17:14:59Z</dcterms:modified>
  <cp:category/>
  <cp:version/>
  <cp:contentType/>
  <cp:contentStatus/>
</cp:coreProperties>
</file>