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<sst xmlns="http://schemas.openxmlformats.org/spreadsheetml/2006/main" count="64" uniqueCount="63">
  <si>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</si>
  <si>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</si>
  <si>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</si>
  <si>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</si>
  <si>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</si>
  <si>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</si>
  <si>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</si>
  <si>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</si>
  <si>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</si>
  <si>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</si>
  <si>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</si>
  <si>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</si>
  <si>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</si>
  <si>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</si>
  <si>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</si>
  <si>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</si>
  <si>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</si>
  <si>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</si>
  <si>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</si>
  <si>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</si>
  <si>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</si>
  <si>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</si>
  <si>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</si>
  <si>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</si>
  <si>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</si>
  <si>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</si>
  <si>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</si>
  <si>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</si>
  <si>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</si>
  <si>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</si>
  <si>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</si>
  <si>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</si>
  <si>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</si>
  <si>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</si>
  <si>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</si>
  <si>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</si>
  <si>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</si>
  <si>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</si>
  <si>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</si>
  <si>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</si>
  <si>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</si>
  <si>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 xml:space="preserve">humani normalni imunoglobulin za intravensku upotrebu                                                               </t>
  </si>
  <si>
    <t>0013208, 0013508, 0013408, 0013308, 0013355, 0013356, 0013357, 0013358, 0013359, 0013364, 0013361, 0013362, 0013520, 0013510, 0013511,  0013609, 0013602, 0013600, 0013601,  0013605,   0013606,    0013607</t>
  </si>
  <si>
    <t>Ig Vena 20mL,                   Ig Vena 50mL,                       Ig Vena 100mL,                       Ig Vena 200mL,      Flebogamma 5% DIF 10mL,                     Flebogamma 5% DIF 50mL,             Flebogamma 5% DIF 100mL,            Flebogamma 5% DIF 200mL,               Flebogamma 5% DIF 400mL,             Flebogamma 10% DIF 50mL,          Flebogamma 10% DIF 100mL,                Flebogamma 10% DIF 200mL,            Octagam 20mL,                        Octagam 50mL,             Octagam 100mL,                Intratect 20mL,                       Intratect 50mL,                Intratect 100mL,                   Intratect 200mL,       Privigen 25mL,        Privigen 50mL,       Privigen 100mL</t>
  </si>
  <si>
    <t>Kedrion S.P.A. Italija, Instituto Grifols S.A. Španija, Octapharma Pharmazeutika Produktionsges.M.B.H. Austrija, Octapharma S.A.S. Francuska, Octapharma AB Švedska,  Biotest Pharma GMBH Nemačka, CSL Behring AG Švajcarska</t>
  </si>
  <si>
    <t>rastvor za infuziju</t>
  </si>
  <si>
    <t>0,5 g / 1 g / 2,5 g / 5 g / 10 g / 20 g</t>
  </si>
  <si>
    <t>g</t>
  </si>
  <si>
    <t>anti-D (Rho) imunoglobulin, humani</t>
  </si>
  <si>
    <t>0013450, 0013315, 0013445</t>
  </si>
  <si>
    <t>Immunorho, Rhesonativ,   Rhophylac 300</t>
  </si>
  <si>
    <t>Kedrion S.P.A. Italija, Octapharma AB Švedska,    CSL Behring AG Švajcarska</t>
  </si>
  <si>
    <t>prašak i rastvarač za rastvor za injekciju/rastvor za injekciju</t>
  </si>
  <si>
    <t>300 mcg / 250 mcg (1250 i.j.)</t>
  </si>
  <si>
    <t>bočica/ injekcioni špric/ampula</t>
  </si>
  <si>
    <t>0013451, 0013452</t>
  </si>
  <si>
    <t>ImmunoHBs</t>
  </si>
  <si>
    <t>Kedrion S.P.A. Italija</t>
  </si>
  <si>
    <t>rastvor za injekciju</t>
  </si>
  <si>
    <t>180 i.j. i 540 i.j.</t>
  </si>
  <si>
    <t>i.j.</t>
  </si>
  <si>
    <t>hepatitis B imunoglobulin, humani za intramuskularnu primenu, 180 i.j. i 540 i.j.</t>
  </si>
  <si>
    <t>MAGNA PHARMACIA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</si>
</sst>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4">
      <selection activeCell="K7" sqref="K7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337.5">
      <c r="A7" s="42">
        <v>256</v>
      </c>
      <c r="B7" s="49" t="s">
        <v>41</v>
      </c>
      <c r="C7" s="49" t="s">
        <v>42</v>
      </c>
      <c r="D7" s="49" t="s">
        <v>43</v>
      </c>
      <c r="E7" s="49" t="s">
        <v>44</v>
      </c>
      <c r="F7" s="43" t="s">
        <v>45</v>
      </c>
      <c r="G7" s="49" t="s">
        <v>46</v>
      </c>
      <c r="H7" s="44" t="s">
        <v>47</v>
      </c>
      <c r="I7" s="50"/>
      <c r="J7" s="46">
        <v>7335.2</v>
      </c>
      <c r="K7" s="45">
        <v>7295.6</v>
      </c>
      <c r="L7" s="35">
        <f>J7*I7</f>
        <v>0</v>
      </c>
      <c r="M7" s="34">
        <f>K7*I7</f>
        <v>0</v>
      </c>
      <c r="N7" s="47">
        <v>2</v>
      </c>
    </row>
    <row r="8" spans="1:14" s="20" customFormat="1" ht="53.25" customHeight="1">
      <c r="A8" s="42">
        <v>257</v>
      </c>
      <c r="B8" s="49" t="s">
        <v>48</v>
      </c>
      <c r="C8" s="49" t="s">
        <v>49</v>
      </c>
      <c r="D8" s="49" t="s">
        <v>50</v>
      </c>
      <c r="E8" s="49" t="s">
        <v>51</v>
      </c>
      <c r="F8" s="43" t="s">
        <v>52</v>
      </c>
      <c r="G8" s="49" t="s">
        <v>53</v>
      </c>
      <c r="H8" s="44" t="s">
        <v>54</v>
      </c>
      <c r="I8" s="50"/>
      <c r="J8" s="46">
        <v>4307.8</v>
      </c>
      <c r="K8" s="45">
        <v>4307.8</v>
      </c>
      <c r="L8" s="35">
        <f>J8*I8</f>
        <v>0</v>
      </c>
      <c r="M8" s="34">
        <f>K8*I8</f>
        <v>0</v>
      </c>
      <c r="N8" s="47">
        <v>1</v>
      </c>
    </row>
    <row r="9" spans="1:14" s="20" customFormat="1" ht="53.25" customHeight="1">
      <c r="A9" s="42">
        <v>261</v>
      </c>
      <c r="B9" s="49" t="s">
        <v>61</v>
      </c>
      <c r="C9" s="49" t="s">
        <v>55</v>
      </c>
      <c r="D9" s="49" t="s">
        <v>56</v>
      </c>
      <c r="E9" s="49" t="s">
        <v>57</v>
      </c>
      <c r="F9" s="43" t="s">
        <v>58</v>
      </c>
      <c r="G9" s="49" t="s">
        <v>59</v>
      </c>
      <c r="H9" s="44" t="s">
        <v>60</v>
      </c>
      <c r="I9" s="50"/>
      <c r="J9" s="46">
        <v>45.17</v>
      </c>
      <c r="K9" s="45">
        <v>45.17</v>
      </c>
      <c r="L9" s="35">
        <f>J9*I9</f>
        <v>0</v>
      </c>
      <c r="M9" s="34">
        <f>K9*I9</f>
        <v>0</v>
      </c>
      <c r="N9" s="47">
        <v>1</v>
      </c>
    </row>
    <row r="10" spans="1:14" ht="24.75" customHeight="1">
      <c r="A10" s="51" t="s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7">
        <f>SUM(L7:L9)</f>
        <v>0</v>
      </c>
      <c r="M10" s="33">
        <f>SUM(M7:M9)</f>
        <v>0</v>
      </c>
      <c r="N10" s="48">
        <f>AVERAGE(N7:N9)</f>
        <v>1.3333333333333333</v>
      </c>
    </row>
    <row r="11" spans="1:14" ht="24.75" customHeight="1">
      <c r="A11" s="51" t="s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7">
        <f>L10*0.1</f>
        <v>0</v>
      </c>
      <c r="M11" s="33">
        <f>M10*0.1</f>
        <v>0</v>
      </c>
      <c r="N11" s="30"/>
    </row>
    <row r="12" spans="1:14" ht="24.75" customHeight="1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7">
        <f>L10+L11</f>
        <v>0</v>
      </c>
      <c r="M12" s="33">
        <f>M11+M10</f>
        <v>0</v>
      </c>
      <c r="N12" s="30"/>
    </row>
    <row r="18" spans="9:14" s="20" customFormat="1" ht="12.75">
      <c r="I18" s="28"/>
      <c r="J18" s="29"/>
      <c r="K18" s="29"/>
      <c r="L18" s="29"/>
      <c r="M18" s="29"/>
      <c r="N18" s="28"/>
    </row>
    <row r="21" ht="12.75">
      <c r="D21" s="20"/>
    </row>
  </sheetData>
  <sheetProtection/>
  <mergeCells count="5">
    <mergeCell ref="A12:K12"/>
    <mergeCell ref="A11:K11"/>
    <mergeCell ref="A2:N2"/>
    <mergeCell ref="A3:N3"/>
    <mergeCell ref="A10:K10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62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specifikacija!L10</f>
        <v>0</v>
      </c>
      <c r="F6" s="11">
        <f>specifikacija!M10</f>
        <v>0</v>
      </c>
      <c r="G6" s="12">
        <f>specifikacija!M12</f>
        <v>0</v>
      </c>
    </row>
    <row r="7" spans="2:7" ht="36.75" thickBot="1">
      <c r="B7" s="3" t="s">
        <v>14</v>
      </c>
      <c r="C7" s="7" t="s">
        <v>28</v>
      </c>
      <c r="E7" s="53" t="s">
        <v>34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specifikacija!N10</f>
        <v>1.3333333333333333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2021-05-20T15:29:05Z</dcterms:modified>
  <cp:category/>
  <cp:version/>
  <cp:contentType/>
  <cp:contentStatus/>
</cp:coreProperties>
</file>