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UNI-CHEM d.o.o. - specifikacija" sheetId="1" r:id="rId1"/>
    <sheet name="UNI-CHEM d.o.o. - Obrazac KVI" sheetId="2" r:id="rId2"/>
  </sheets>
  <definedNames>
    <definedName name="_xlnm.Print_Area" localSheetId="1">'UNI-CHEM d.o.o. - Obrazac KVI'!$A$1:$H$22</definedName>
    <definedName name="_xlnm.Print_Area" localSheetId="0">'UNI-CHEM d.o.o. - specifikacija'!$B$1:$N$5</definedName>
  </definedNames>
  <calcPr fullCalcOnLoad="1"/>
</workbook>
</file>

<file path=xl/sharedStrings.xml><?xml version="1.0" encoding="utf-8"?>
<sst xmlns="http://schemas.openxmlformats.org/spreadsheetml/2006/main" count="1383" uniqueCount="693">
  <si>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</si>
  <si>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</si>
  <si>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</si>
  <si>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</si>
  <si>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</si>
  <si>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</si>
  <si>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</si>
  <si>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</si>
  <si>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</si>
  <si>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</si>
  <si>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</si>
  <si>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</si>
  <si>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</si>
  <si>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</si>
  <si>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</si>
  <si>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</si>
  <si>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</si>
  <si>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</si>
  <si>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</si>
  <si>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</si>
  <si>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</si>
  <si>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</si>
  <si>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</si>
  <si>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</si>
  <si>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</si>
  <si>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</si>
  <si>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</si>
  <si>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</si>
  <si>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</si>
  <si>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</si>
  <si>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</si>
  <si>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</si>
  <si>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</si>
  <si>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</si>
  <si>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</si>
  <si>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</si>
  <si>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</si>
  <si>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</si>
  <si>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</si>
  <si>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50 testova</t>
  </si>
  <si>
    <t>Број понуда по партији</t>
  </si>
  <si>
    <t>Назив добављача: UNI-CHEM d.o.o.</t>
  </si>
  <si>
    <t>UNI-CHEM d.o.o.</t>
  </si>
  <si>
    <t>Број партије</t>
  </si>
  <si>
    <t>Назив партије</t>
  </si>
  <si>
    <t>Стопа ПДВ-а</t>
  </si>
  <si>
    <t>Пар-тија 113</t>
  </si>
  <si>
    <t>Laboratorijski testovi i reagensi za aparat BD FACSCanto II</t>
  </si>
  <si>
    <t>Falcon 5mL Round Bottom Polystyrene Test Tube, with Snap Cap, Sterile, 125/Pack, 1000/Case</t>
  </si>
  <si>
    <t>CORNING</t>
  </si>
  <si>
    <t>Falcon® 5mL Round Bottom Polystyrene Test Tube, wi</t>
  </si>
  <si>
    <t>1000 komad</t>
  </si>
  <si>
    <t>BD FACSRinse</t>
  </si>
  <si>
    <t>BD</t>
  </si>
  <si>
    <t>5 l</t>
  </si>
  <si>
    <t>BD FACSDiva CS&amp;T CE-IVD Beads</t>
  </si>
  <si>
    <t>BD FACSDiva CS&amp;T Research Beads</t>
  </si>
  <si>
    <t>BD FACS Lysing Solution</t>
  </si>
  <si>
    <t>100 ml</t>
  </si>
  <si>
    <t>BD CellFIX (10xConcentrate)</t>
  </si>
  <si>
    <t>BD CellFIX (10x Concentrate)</t>
  </si>
  <si>
    <t>50 ml</t>
  </si>
  <si>
    <t>Mouse IgG1 FITC</t>
  </si>
  <si>
    <t>100 μg</t>
  </si>
  <si>
    <t>Mouse IgM FITC</t>
  </si>
  <si>
    <t>FITC labeled anti-human IgM</t>
  </si>
  <si>
    <t>Mouse IgG1 PE</t>
  </si>
  <si>
    <t>Mouse IgG1 APC</t>
  </si>
  <si>
    <t>MS IgG1 Isotype Control PerCP- Cy5.5</t>
  </si>
  <si>
    <t>MS IgG1 Isotype Control PerCP-Cy5.5</t>
  </si>
  <si>
    <t>MS IgG1 KappaIsotype Control APC-H7 MAB</t>
  </si>
  <si>
    <t>MS IgG1 Kappa Isotype Control APC-H7 MAB</t>
  </si>
  <si>
    <t>0,1 mg</t>
  </si>
  <si>
    <t>Mouse IgG1,k (Unknow specificity) Pacific Blue</t>
  </si>
  <si>
    <t>Mouse IgG1, k (Unknown specificity) Pacific Blue</t>
  </si>
  <si>
    <t>MS IgG1 Isotype Control ALEXA 488 FTM</t>
  </si>
  <si>
    <t>MS IgG1 Isotype Control Horizon V450 MAB</t>
  </si>
  <si>
    <t xml:space="preserve">0,1 mg </t>
  </si>
  <si>
    <t>MS IgG1 KappaIsotype Control PE-Cy7</t>
  </si>
  <si>
    <t>Ms IgG1 kappa Isotype Control PE-Cy7</t>
  </si>
  <si>
    <t>50 μg</t>
  </si>
  <si>
    <t>BD CellWASH</t>
  </si>
  <si>
    <t>BD Multitest 6-color TBNK reagent</t>
  </si>
  <si>
    <t>BD Multitest 6-color TBNK</t>
  </si>
  <si>
    <t>BD FC Beads 8-Color Kit</t>
  </si>
  <si>
    <t>BD FC Beads 8-Color Kit for BD OneFlow Assays</t>
  </si>
  <si>
    <t>5 testova</t>
  </si>
  <si>
    <t>BD OneFlow Setup Beads</t>
  </si>
  <si>
    <t>25 testova</t>
  </si>
  <si>
    <t>PBS (Phosphate Buffered Saline)</t>
  </si>
  <si>
    <t>HONEYWELL</t>
  </si>
  <si>
    <t>Phosphate buffer solution pH 7.2</t>
  </si>
  <si>
    <t>500 ML</t>
  </si>
  <si>
    <t>BD 552843, Anti-Mouse Ig, κ/Negative Control (FBS) Compensation Particles Set, RUO</t>
  </si>
  <si>
    <t>BD CompBead Anti-mouse Ig, k</t>
  </si>
  <si>
    <t>2 x 6 ml</t>
  </si>
  <si>
    <t>BD 559123, Rainbow Calibration Particles (8 peaks), 3.0 - 3.4 μm, RUO</t>
  </si>
  <si>
    <t>Rainbow Calibration Particles (8 peaks), 3.0um.</t>
  </si>
  <si>
    <t>5 ml</t>
  </si>
  <si>
    <t>CD38-APCH7, klon HB7, RUO</t>
  </si>
  <si>
    <t>Hu CD38 APC-H7 RUO (GMP)</t>
  </si>
  <si>
    <t>100 testova</t>
  </si>
  <si>
    <t>CD45-V450, klon 2D1, RUO</t>
  </si>
  <si>
    <t>HU CD45 Horizon V450 MAB</t>
  </si>
  <si>
    <t>BD 352235 Tubes with round bottom cell-stainer cap, 500 komada</t>
  </si>
  <si>
    <t>500 komada</t>
  </si>
  <si>
    <t>BD 352360 Cell stainer, 100um, 50 komada</t>
  </si>
  <si>
    <t>Falcon® 100µm Cell Strainer, Yellow, Sterile, Indi</t>
  </si>
  <si>
    <t>50 komada</t>
  </si>
  <si>
    <t>BD FACSFlow Sheat Fluid</t>
  </si>
  <si>
    <t>BD FACSFlow Sheath Fluid</t>
  </si>
  <si>
    <t>20L</t>
  </si>
  <si>
    <t>CD10 PE RUO (GMP)</t>
  </si>
  <si>
    <t>CD10 PE RUO(GMP)</t>
  </si>
  <si>
    <t>CD11C APC</t>
  </si>
  <si>
    <t>CD11c APC</t>
  </si>
  <si>
    <t>CD19 APC-H7</t>
  </si>
  <si>
    <t>CD20 APC</t>
  </si>
  <si>
    <t>CD200 PE</t>
  </si>
  <si>
    <t>HU CD200 PE MAB</t>
  </si>
  <si>
    <t>CD21 APC</t>
  </si>
  <si>
    <t>HU CD21 APC</t>
  </si>
  <si>
    <t>CD22 APC</t>
  </si>
  <si>
    <t>Hu CD22 APC</t>
  </si>
  <si>
    <t>CD23 PE</t>
  </si>
  <si>
    <t>CD23-PE</t>
  </si>
  <si>
    <t>CD3 APC</t>
  </si>
  <si>
    <t>CD34 (Anti-HPCA-2) PerCP-Cy5.5</t>
  </si>
  <si>
    <t>CD34 (Anti–HPCA-2) PerCP-Cy5.5</t>
  </si>
  <si>
    <t>CD49d APC</t>
  </si>
  <si>
    <t>HU CD49d APC</t>
  </si>
  <si>
    <t>CD5 PerCP-Cy5.5, CE</t>
  </si>
  <si>
    <t>CD79b PerCP- Cy 5.5 RUO (GMP)</t>
  </si>
  <si>
    <t>CD79b PerCP-Cy5.5 RUO(GMP)</t>
  </si>
  <si>
    <t>FMC7 FITC</t>
  </si>
  <si>
    <t>Anti-FMC7, FITC</t>
  </si>
  <si>
    <t>Hu CD43 APC-H7 RUO(GMP)</t>
  </si>
  <si>
    <t>Hu CD43 APC-H7 RUO (GMP)</t>
  </si>
  <si>
    <t>Hu IgD APC</t>
  </si>
  <si>
    <t>HU IgD APC MAB</t>
  </si>
  <si>
    <t>Hu IgM PE</t>
  </si>
  <si>
    <t>PE labeled Mouse IgM, kappa isotype control</t>
  </si>
  <si>
    <t>mKappa PE</t>
  </si>
  <si>
    <t>Anti-Kappa-PE</t>
  </si>
  <si>
    <t>mLambda APC</t>
  </si>
  <si>
    <t>Thermo Fisher</t>
  </si>
  <si>
    <t>ANTI-LAMBDA LIGHT CHAINS</t>
  </si>
  <si>
    <t>BD FACSClean</t>
  </si>
  <si>
    <t>5L</t>
  </si>
  <si>
    <t>Укупно за партију 113:</t>
  </si>
  <si>
    <t>Пар-тија 115</t>
  </si>
  <si>
    <t>Laboratorijski testovi i reagensi za aparat FACSCALIBUR FLOUCITOMETAR, BECTON DICKINSON</t>
  </si>
  <si>
    <t>FACSFlow 342003 a 20L, Becton Dickinson ili odgovarajući</t>
  </si>
  <si>
    <t>20 l</t>
  </si>
  <si>
    <t>Epruveta FALCON, a 6 ml, 75.54x12.40 mm, 352054, Becton Dickinson ili odgovarajući</t>
  </si>
  <si>
    <t>FACSLysing Solution a 100 ml, Becton Dickinson ili odgovarajući</t>
  </si>
  <si>
    <t xml:space="preserve">BD Pharm Lyse Solution a 100 ml, Becton Dickinson ili odgovarajući </t>
  </si>
  <si>
    <t>BD PharmLyse Lysis Buffer (10x concentrate)</t>
  </si>
  <si>
    <t xml:space="preserve">FACSClean 340345 a 5 L, Becton Dickinson ili odgovarajući </t>
  </si>
  <si>
    <t xml:space="preserve">FACSRinse BD (340346), Becton Dickinson ili odgovarajući </t>
  </si>
  <si>
    <t>5000 ml</t>
  </si>
  <si>
    <t xml:space="preserve">CellWash 349524 a 5L, Becton Dickinson ili odgovarajući </t>
  </si>
  <si>
    <t xml:space="preserve">CaliBRITETM 3, 340486, Becton Dickinson ili odgovarajući  </t>
  </si>
  <si>
    <t>BD Calibrite 3 Beads (unlabeled, FITC, PE, PerCP)</t>
  </si>
  <si>
    <t>CaliBRITETM APC, 340487, Becton Dickinson  ili odgovarajući</t>
  </si>
  <si>
    <t>BD Calibrite APC Beads</t>
  </si>
  <si>
    <t xml:space="preserve">CD3 APC a 100 testova, klon SK7, 345767, Becton Dickinson  ili odgovarajući </t>
  </si>
  <si>
    <t>k FITC/ λ PE, klon TB28-2/1-155-2, 349516, Becton Dickinson  ili odgovarajući</t>
  </si>
  <si>
    <t>BD Simultest Anti–Kappa/Anti–Lambda</t>
  </si>
  <si>
    <t>CD2 PE, klon RPA-2.10, 555327, Becton Dickinson  ili odgovarajući</t>
  </si>
  <si>
    <t>PE labeled anti-human CD2</t>
  </si>
  <si>
    <t>CD3 PerCP, klon SK7, 345766, Becton Dickinson  ili odgovarajući</t>
  </si>
  <si>
    <t>CD3 PerCP</t>
  </si>
  <si>
    <t>CD13 APC, klon WM15, 557454, Becton Dickinson  ili odgovarajući</t>
  </si>
  <si>
    <t>APC labeled anti-human CD13</t>
  </si>
  <si>
    <t>CD45 APC, klon 2D1, 340910, Becton Dickinson  ili odgovarajući</t>
  </si>
  <si>
    <t>CD45 APC</t>
  </si>
  <si>
    <t>CD99 FITC, klon Tϋ12, 555688, Becton Dickinson  ili odgovarajući</t>
  </si>
  <si>
    <t>FITC labeled anti-human CD99</t>
  </si>
  <si>
    <t>GD2 PerCP Cy5.5, klon 14.G2a, 563438, Becton Dickinson  ili odgovarajući</t>
  </si>
  <si>
    <t>Hu Disial GD2 PerCP-Cy5.5</t>
  </si>
  <si>
    <t>CD34 PC5, klon 581, A07777, Beckman Coulter  ili odgovarajući</t>
  </si>
  <si>
    <t>Cy-Chrome™ labeled anti-human CD34</t>
  </si>
  <si>
    <t>CD22 PE, klon SJ10.1H11, IM1835U, a 100 test, Beckman Coulter  ili odgovarajući</t>
  </si>
  <si>
    <t>CD22 PE</t>
  </si>
  <si>
    <t>CD19 APC a 100 testova, klon J3-119, IM2470U, Beckman Coulter  ili odgovarajući</t>
  </si>
  <si>
    <t>CD19 APC</t>
  </si>
  <si>
    <t>CD 38 PE, A07779, klon LS198-4-3, a 100 test, Beckman Coulter  ili odgovarajući</t>
  </si>
  <si>
    <t>CD38 PE</t>
  </si>
  <si>
    <t>CD 34 PE, klon 581, A07776, a 100 test, Beckman Coulter  ili odgovarajući</t>
  </si>
  <si>
    <t>CD34 (Anti–HPCA-2) PE</t>
  </si>
  <si>
    <t>CD 20 FITC, klon B9E9 (HRC20), A07772, a 100 test, Beckman Coulter  ili odgovarajući</t>
  </si>
  <si>
    <t>CD20 FITC</t>
  </si>
  <si>
    <t>CD 8 PE, klon B9.11, IM0452U, Beckman Coulter  ili odgovarajući</t>
  </si>
  <si>
    <t>CD8 PE</t>
  </si>
  <si>
    <t>CD4 FITC a 100 test, klon 13B8.2, IM04484, Beckman Coulter  ili odgovarajući</t>
  </si>
  <si>
    <t>CD4 FITC</t>
  </si>
  <si>
    <t>CD7 FITC klon 8H8.1, A07755, Beckman Coulter  ili odgovarajući</t>
  </si>
  <si>
    <t>CD7 FITC</t>
  </si>
  <si>
    <t>CD3/CD16+56 klon UCHT1/3G8/M901, a 100 test, IM2076, Beckman Coulter  ili odgovarajući</t>
  </si>
  <si>
    <t>BD Simultest CD3/CD16+CD56</t>
  </si>
  <si>
    <t>CD58 FITC, klon AICD58, IM1218U, Beckman Coulter  ili odgovarajući</t>
  </si>
  <si>
    <t>FITC labeled anti-human CD58</t>
  </si>
  <si>
    <t>CD22 APC, 0.5 ml ASR, klon SJ10.1H11, Beckman Coulter  ili odgovarajući</t>
  </si>
  <si>
    <t>CD10 FITC, klon ALB2, IM0471U, Beckman Coulter  ili odgovarajući</t>
  </si>
  <si>
    <t>CD10 FITC</t>
  </si>
  <si>
    <t>CD15 FITC, klon 80H5, IM1423U, Beckman Coulter  ili odgovarajući</t>
  </si>
  <si>
    <t>CD15 FITC</t>
  </si>
  <si>
    <t>CD33 PE, klon D3HL60.251, A07775, Beckman Coulter  ili odgovarajući</t>
  </si>
  <si>
    <t>CD33 PE</t>
  </si>
  <si>
    <t>CD1a PE, klon SK9, IM1942U, Beckman Coulter  ili odgovarajući</t>
  </si>
  <si>
    <t>PE labeled anti-human CD1a</t>
  </si>
  <si>
    <t>CD2 FITC, klon 39C1.5, A07743, Beckman Coulter  ili odgovarajući</t>
  </si>
  <si>
    <t>CD2 FITC</t>
  </si>
  <si>
    <t>CD5 PC7, klon BL1a, A21690, Beckman Coulter  ili odgovarajući</t>
  </si>
  <si>
    <t>HU CD5 PE-Cy7</t>
  </si>
  <si>
    <t>CD7 PE, klon 8H8.1, IM1429U, Beckman Coulter  ili odgovarajući</t>
  </si>
  <si>
    <t>PE labeled anti-human CD7</t>
  </si>
  <si>
    <t>CD11b FITC, klon BEAR1, IM1760, Beckman Coulter  ili odgovarajući</t>
  </si>
  <si>
    <t>Hu CD11b/MAC-1 FITC</t>
  </si>
  <si>
    <t>CD11c PE, klon BU15, IM05304, Beckman Coulter  ili odgovarajući</t>
  </si>
  <si>
    <t>CD11c PE</t>
  </si>
  <si>
    <t>CD41 FITC, klon P2, IM0649, Beckman Coulter  ili odgovarajući</t>
  </si>
  <si>
    <t>FITC labeled anti-human CD41b</t>
  </si>
  <si>
    <t>CD56 PE, klon N901, A07788, Beckman Coulter  ili odgovarajući</t>
  </si>
  <si>
    <t>CD56 PE</t>
  </si>
  <si>
    <t>CD61 PE, klon SZ21, IM3605, Beckman Coulter  ili odgovarajući</t>
  </si>
  <si>
    <t>PE labeled anti-human CD61</t>
  </si>
  <si>
    <t>CD64 PE, klon 22, IM3601U, Beckman Coulter  ili odgovarajući</t>
  </si>
  <si>
    <t>HU CD64 PE MAB</t>
  </si>
  <si>
    <t>CD65 FITC, klon 88H7, IM1654U, Beckman Coulter  ili odgovarajući</t>
  </si>
  <si>
    <t>Beckman Coulter</t>
  </si>
  <si>
    <t>CD65 FITC, klon 88H7,Beckman Coulter</t>
  </si>
  <si>
    <t>CD71 PE, klon YDJ.1.2.2, IM2001, Beckman Coulter  ili odgovarajući</t>
  </si>
  <si>
    <t>PE labeled anti-human CD71</t>
  </si>
  <si>
    <t>CD81 FITC, klon JS64, B25329, Beckman Coulter  ili odgovarajući</t>
  </si>
  <si>
    <t>FITC labeled anti-human CD81</t>
  </si>
  <si>
    <t>GlycophorinA FITC, klon 11E4B-7-6, IM2212, Beckman Coulter  ili odgovarajući</t>
  </si>
  <si>
    <t>FITC labeled anti-human Glycophorin A</t>
  </si>
  <si>
    <t>HLA-DR FITC, klon Immu-357, IM1638U, Beckman Coulter  ili odgovarajući</t>
  </si>
  <si>
    <t>Anti HLA-DR FITC</t>
  </si>
  <si>
    <t xml:space="preserve">FIX&amp;PERM, GAS-004 8x5 ml, Life Tech ili odgovarajući  </t>
  </si>
  <si>
    <t>Thermo</t>
  </si>
  <si>
    <t>FIX &amp; PERM KIT- 200 TESTS 1 KIT</t>
  </si>
  <si>
    <t>8x5 ml</t>
  </si>
  <si>
    <t xml:space="preserve">MPO FITC, klon 8E6, GM4192, Life Tech ili odgovarajući </t>
  </si>
  <si>
    <t>Anti–Myeloperoxidase FITC</t>
  </si>
  <si>
    <t xml:space="preserve">Anti-TdT FITC, klon TDT-6, MHTDT015, Life Tech ili odgovarajući </t>
  </si>
  <si>
    <t>Terminal Transferase (TdT) FITC Set</t>
  </si>
  <si>
    <t xml:space="preserve">iIgM PE, poliklonalni, H15104, Life Tech ili odgovarajući </t>
  </si>
  <si>
    <t>GT FAB'2 X HU IGM PE 0.5 ML</t>
  </si>
  <si>
    <t xml:space="preserve">Lysozyme, klon LZ-2, FITC, GIC207, Life Tech ili odgovarajući </t>
  </si>
  <si>
    <t>MS X HU LYSOZYME 1 ML</t>
  </si>
  <si>
    <t>CD45 PerCP, klon MEM-28, a 100 test, MA110230, Thermo Fisher ili odgovarajući</t>
  </si>
  <si>
    <t>ANTI-CD45 EA</t>
  </si>
  <si>
    <t xml:space="preserve">CD10 PE, klon MEM-78, a 100 tests, MA119627, Thermo Fisher ili odgovarajući    </t>
  </si>
  <si>
    <t>CD18 PE, klon 212701 a 100 tests, MA523526, Thermo Fisher ili odgovarajući</t>
  </si>
  <si>
    <t>PE labeled anti-human CD18</t>
  </si>
  <si>
    <t>CD1a-FITC, klon HI149, RUO</t>
  </si>
  <si>
    <t>FITC labeled anti-human CD1a</t>
  </si>
  <si>
    <t>CD1a-PE, klon SK9, IVD</t>
  </si>
  <si>
    <t>CD1a PE</t>
  </si>
  <si>
    <t>CD2-FITC, klon S5.2, IVD</t>
  </si>
  <si>
    <t>CD3-FITC, klon SK7, IVD</t>
  </si>
  <si>
    <t>CD3 FITC</t>
  </si>
  <si>
    <t>CD3-PerCP-Cy5.5, klon SK7, IVD</t>
  </si>
  <si>
    <t>CD3 PerCP-Cy5.5</t>
  </si>
  <si>
    <t>CD3-APC, klon UCHT1, RUO</t>
  </si>
  <si>
    <t>APC labeled anti-human CD3</t>
  </si>
  <si>
    <t>CD4-PerCP, klon SK3, IVD</t>
  </si>
  <si>
    <t>CD4 PerCP</t>
  </si>
  <si>
    <t>CD4-APC, klon SK3, IVD</t>
  </si>
  <si>
    <t>CD4 APC</t>
  </si>
  <si>
    <t>CD5-PE, klon L17F12, IVD</t>
  </si>
  <si>
    <t>CD5 PE</t>
  </si>
  <si>
    <t>CD7-FITC, klon M-T701, IVD</t>
  </si>
  <si>
    <t>CD8-PE, klon SK1, IVD</t>
  </si>
  <si>
    <t>CD8-PerCP, klon SK1, IVD</t>
  </si>
  <si>
    <t>CD8 PerCP</t>
  </si>
  <si>
    <t>CD10-PE, klon HI10a, IVD</t>
  </si>
  <si>
    <t>CD10 PE</t>
  </si>
  <si>
    <t>CD10-APC, klon HI10a, IVD</t>
  </si>
  <si>
    <t>CD10 APC</t>
  </si>
  <si>
    <t>CD11a-APC, klon HI111, RUO</t>
  </si>
  <si>
    <t>HU CD11a/LFA-1 APC</t>
  </si>
  <si>
    <t>CD11b-PE, klon D12, IVD</t>
  </si>
  <si>
    <t>CD11b PE</t>
  </si>
  <si>
    <t>CD11c-PE, klon S-HCL-3, IVD</t>
  </si>
  <si>
    <t>CD11c-APC, klon S-HCL-3, IVD</t>
  </si>
  <si>
    <t>CD13-PE, klon L138, IVD</t>
  </si>
  <si>
    <t>CD13 PE</t>
  </si>
  <si>
    <t>CD14-PE, klon MɸP9, IVD</t>
  </si>
  <si>
    <t>CD14 PE</t>
  </si>
  <si>
    <t>CD14-APC, klon MɸP9, IVD</t>
  </si>
  <si>
    <t>CD14 APC</t>
  </si>
  <si>
    <t>CD15-FITC, klon MMA, IVD</t>
  </si>
  <si>
    <t>CD15-APC, klon HI98, RUO</t>
  </si>
  <si>
    <t>APC labeled anti-human CD15</t>
  </si>
  <si>
    <t>CD16-PE, klon 3G8, RUO</t>
  </si>
  <si>
    <t>PE labeled anti-human CD16</t>
  </si>
  <si>
    <t>CD16-APC, klon 3G8, RUO</t>
  </si>
  <si>
    <t>HU CD16 NHP APC MAB</t>
  </si>
  <si>
    <t>CD16-PE, klon B73.1, IVD</t>
  </si>
  <si>
    <t>CD16 PE</t>
  </si>
  <si>
    <t>CD19-PE, klon 4G7, RUO</t>
  </si>
  <si>
    <t>CD19 PE</t>
  </si>
  <si>
    <t>CD19-PerCP-Cy5.5, klon SJ25C1, IVD</t>
  </si>
  <si>
    <t>CD19 PerCP-Cy5.5</t>
  </si>
  <si>
    <t>CD19-APC, klon SJ25C1, IVD</t>
  </si>
  <si>
    <t>CD20-FITC, klon L27, IVD</t>
  </si>
  <si>
    <t>CD20-PerCP-Cy5.5, klon L27, IVD</t>
  </si>
  <si>
    <t>CD20 PerCP-Cy5.5</t>
  </si>
  <si>
    <t>CD20-APC, klon L27, IVD</t>
  </si>
  <si>
    <t>CD22-PE, klon S-HCL-1, IVD</t>
  </si>
  <si>
    <t>CD23-PE, klon EBVCS-5, IVD</t>
  </si>
  <si>
    <t>CD24-PE, klon ML5, RUO</t>
  </si>
  <si>
    <t>PE labeled anti-human CD24</t>
  </si>
  <si>
    <t>CD25-FITC, klon 2A3, IVD</t>
  </si>
  <si>
    <t>CD25 (Anti–IL-2R) FITC</t>
  </si>
  <si>
    <t>CD26-PE, klon M-A261, RUO</t>
  </si>
  <si>
    <t>PE labeled anti-human CD26</t>
  </si>
  <si>
    <t>CD27-APC, klon M-T271, RUO</t>
  </si>
  <si>
    <t>HU CD27 APC MAB</t>
  </si>
  <si>
    <t>CD28-PE, klon CD28.2, RUO</t>
  </si>
  <si>
    <t>PE labeled anti-human CD28</t>
  </si>
  <si>
    <t>CD30-PE, clone BerH8, RUO</t>
  </si>
  <si>
    <t>PE labeled anti-human CD30</t>
  </si>
  <si>
    <t>CD33-APC, klon P67.6, IVD</t>
  </si>
  <si>
    <t>CD33 APC</t>
  </si>
  <si>
    <t>CD34-PE, klon 8G12, IVD</t>
  </si>
  <si>
    <t>CD34-PerCP-Cy5.5, klon 8G12, IVD</t>
  </si>
  <si>
    <t>CD34-APC, klon 8G12, IVD</t>
  </si>
  <si>
    <t>CD34 (Anti–HPCA-2) APC</t>
  </si>
  <si>
    <t>CD35-PE, klon E11, RUO</t>
  </si>
  <si>
    <t>PE labeled anti-human CD35</t>
  </si>
  <si>
    <t>CD38-FITC, klon HB7, IVD</t>
  </si>
  <si>
    <t>CD38 FITC</t>
  </si>
  <si>
    <t>CD38-APC, klon HB7, IVD</t>
  </si>
  <si>
    <t>CD38 APC</t>
  </si>
  <si>
    <t>CD41a-FITC, klon HIP8, RUO</t>
  </si>
  <si>
    <t>FITC labeled anti-human CD41a</t>
  </si>
  <si>
    <t>CD42b-PE, klon HIP1, RUO</t>
  </si>
  <si>
    <t>PE labeled anti-human CD42b</t>
  </si>
  <si>
    <t>CD43-FITC, klon 1G10, RUO</t>
  </si>
  <si>
    <t>FITC labeled anti-human CD43</t>
  </si>
  <si>
    <t>CD44-FITC, klon L178, RUO</t>
  </si>
  <si>
    <t>CD44 FITC</t>
  </si>
  <si>
    <t>CD45-FITC, klon 2D1, IVD</t>
  </si>
  <si>
    <t>CD45 FITC</t>
  </si>
  <si>
    <t>CD45-PerCP, klon 2D1, IVD</t>
  </si>
  <si>
    <t>CD45 PerCP</t>
  </si>
  <si>
    <t>CD45RO-APC, klon UCHL-1, RUO</t>
  </si>
  <si>
    <t>CD45 RO APC</t>
  </si>
  <si>
    <t>CD49d-APC, klon 9F10, RUO</t>
  </si>
  <si>
    <t>CD55-PE, klon IA10, RUO</t>
  </si>
  <si>
    <t>CD55-PE</t>
  </si>
  <si>
    <t>CD56-FITC, klon NCAM16.2, IVD</t>
  </si>
  <si>
    <t>CD56 FITC</t>
  </si>
  <si>
    <t>CD56-PE, klon NCAM16.2, IVD</t>
  </si>
  <si>
    <t>CD56-PE, klon MY31, IVD</t>
  </si>
  <si>
    <t>CD57-FITC, klon HNK-1, IVD</t>
  </si>
  <si>
    <t>CD57 FITC</t>
  </si>
  <si>
    <t>CD58-FITC, klon 1C3, RUO</t>
  </si>
  <si>
    <t>CD59-FITC, klon p282 (H19), RUO</t>
  </si>
  <si>
    <t>FITC labeled anti-human CD59</t>
  </si>
  <si>
    <t>CD61-FITC, klon RUU-PL 7F12, IVD</t>
  </si>
  <si>
    <t>CD61 FITC</t>
  </si>
  <si>
    <t>CD62L-APC, klon DREG-56, RUO</t>
  </si>
  <si>
    <t>HU CD62L (L-Selectin) APC</t>
  </si>
  <si>
    <t>CD64-APC, klon 10.1, RUO</t>
  </si>
  <si>
    <t>HU CD64 APC MAB</t>
  </si>
  <si>
    <t>CD66b-FITC, klon G10F5, RUO</t>
  </si>
  <si>
    <t>FITC labeled anti-human CD66b</t>
  </si>
  <si>
    <t>CD66c-FITC, klon B6.2/CD56, RUO</t>
  </si>
  <si>
    <t>Human CD66 FITC Mab</t>
  </si>
  <si>
    <t>CD71-APC, klon M-A712, RUO</t>
  </si>
  <si>
    <t>HU CD71 APC MAB</t>
  </si>
  <si>
    <t>CD79a-PE, klon HM47, IVD</t>
  </si>
  <si>
    <t>CD79a PE CE</t>
  </si>
  <si>
    <t>CD79b-APC, klon SN8, IVD</t>
  </si>
  <si>
    <t>CD79b APC, CE</t>
  </si>
  <si>
    <t>CD81-APC, klon JS-81, RUO</t>
  </si>
  <si>
    <t>HU CD81 APC MAB</t>
  </si>
  <si>
    <t>CD90-APC, klon 5E10, RUO</t>
  </si>
  <si>
    <t>HU CD90 (Thy-1) APC</t>
  </si>
  <si>
    <t>CD103-PE, klon Ber-ACT8, IVD</t>
  </si>
  <si>
    <t>CD103 PE</t>
  </si>
  <si>
    <t>CD114-PE, klon LMM741, RUO</t>
  </si>
  <si>
    <t>PE labeled anti-human CD114</t>
  </si>
  <si>
    <t>CD117-PE, klon 104D2, IVD</t>
  </si>
  <si>
    <t>CD117 PE</t>
  </si>
  <si>
    <t>CD127-PE, klon HIL-7R-M21, RUO</t>
  </si>
  <si>
    <t>HU CD127 PE MAB  FTM</t>
  </si>
  <si>
    <t>CD135-PE, klon 4G8, RUO</t>
  </si>
  <si>
    <t>PE labeled anti-human CD135</t>
  </si>
  <si>
    <t>CD152-APC, klon BNI3, RUO</t>
  </si>
  <si>
    <t>APC labeled anti-human CD152 (CTLA-4)</t>
  </si>
  <si>
    <t>CD157-PE, klon SY11B5, RUO</t>
  </si>
  <si>
    <t>Hu CD157 PE</t>
  </si>
  <si>
    <t>CD200-PE, klon OX-104, RUO</t>
  </si>
  <si>
    <t>CD305-PE, klon DX26, RUO</t>
  </si>
  <si>
    <t>PE labeled anti-human LAIR-1</t>
  </si>
  <si>
    <t>CD371-PE, klon 50C1, RUO</t>
  </si>
  <si>
    <t>HU CLEC12A PE</t>
  </si>
  <si>
    <t>HLA-DR-FITC, klon L243, IVD</t>
  </si>
  <si>
    <t>MPO-FITC, klon 5B8, IVD</t>
  </si>
  <si>
    <t>FMC7-FITC, klon FMC7, IVD</t>
  </si>
  <si>
    <t xml:space="preserve">TCRα/β-FITC, clone WT31, IVD </t>
  </si>
  <si>
    <t>Anti–TCR-alpha/beta FITC</t>
  </si>
  <si>
    <t>TCRγ/δ-PE, clone 11F2, IVD</t>
  </si>
  <si>
    <t>Anti–TCR-gamma/delta-1 PE</t>
  </si>
  <si>
    <t>FoxP3-PE, klon 236A/E7</t>
  </si>
  <si>
    <t>HU FOXP3 PE MAB</t>
  </si>
  <si>
    <t>ROR1-PE, klon 4A5, RUO</t>
  </si>
  <si>
    <t>Hu ROR1 PE</t>
  </si>
  <si>
    <t>Mouse IgG1-FITC Isotype Control, clone X40, IVD</t>
  </si>
  <si>
    <t>Mouse IgG1-PE Isotype Control, clone X40, IVD</t>
  </si>
  <si>
    <t>Mouse IgG1-APC Isotype Control, clone X40, IVD</t>
  </si>
  <si>
    <t>Mouse IgM-FITC Isotype Control, clone G155-228, RUO</t>
  </si>
  <si>
    <t>FITC labeled Mouse IgM, kappa isotype control</t>
  </si>
  <si>
    <t>FLAER Alexa fluor 488 proaerolysin, RUO</t>
  </si>
  <si>
    <t>CEDARLANE</t>
  </si>
  <si>
    <t>FLAER: Alexa Fluor® 488 proaerolysin</t>
  </si>
  <si>
    <t>1 ml</t>
  </si>
  <si>
    <t>7-Aminoactinomycin D (7-AAD), ready-to-use, RUO</t>
  </si>
  <si>
    <t>7-AAd</t>
  </si>
  <si>
    <t>2 ml</t>
  </si>
  <si>
    <t>PAX5-PE, klon 1H9, RUO</t>
  </si>
  <si>
    <t>Pax-5 PE</t>
  </si>
  <si>
    <t>BD Multicheck CD4 Low Control, IVD</t>
  </si>
  <si>
    <t>BD Multi-Check CD4 Low Control 1 x 2,5 ml</t>
  </si>
  <si>
    <t>1 x 2.5 ml</t>
  </si>
  <si>
    <t>BD 344563, Stem Cell Enumeration (SCE) Kit, IVD</t>
  </si>
  <si>
    <t>BD Stem Cell Enumeration (SCE) Kit</t>
  </si>
  <si>
    <t>BD Stem Cell Control Kit (Bi-Level Control), 2x2,5 ml/ kit, IVD</t>
  </si>
  <si>
    <t>BD Stem Cell Control Kit</t>
  </si>
  <si>
    <t>2 x 2.5 ml</t>
  </si>
  <si>
    <t>BD 334224 FACS Shutdown Solution, RUO</t>
  </si>
  <si>
    <t>BD FACS Shutdown Solution</t>
  </si>
  <si>
    <t>5 L</t>
  </si>
  <si>
    <t>BD 340181 BD CellFIX, IVD</t>
  </si>
  <si>
    <t>1000 testova</t>
  </si>
  <si>
    <t>Foxp3 Transcription Factor Staining Buffer Set, Kit, RUO</t>
  </si>
  <si>
    <t>Transcription Factor Buffer Set</t>
  </si>
  <si>
    <t>kit</t>
  </si>
  <si>
    <t>BD 352235 Tubes with round bottom cell-strainer cap, RUO</t>
  </si>
  <si>
    <t>500 epruveta</t>
  </si>
  <si>
    <t>TransFix/EDTA, RUO</t>
  </si>
  <si>
    <t>CALTAG MED</t>
  </si>
  <si>
    <t>TransFix/EDTA CSF Sample Storage Tubes</t>
  </si>
  <si>
    <t>25 epruveta</t>
  </si>
  <si>
    <t>BD 345036, BD Calibrite PerCP-Cy5.5, IVD</t>
  </si>
  <si>
    <t>BD Calibrite PerCP-Cy5.5 Beads</t>
  </si>
  <si>
    <t>BD 349502 Calibrite 2-color kit (Unlabeled, FITC, PE), IVD</t>
  </si>
  <si>
    <t>BD Calibrite Beads (unlabeled, FITC, PE)</t>
  </si>
  <si>
    <t>Укупно за партију 115:</t>
  </si>
  <si>
    <t>Пар-тија 116</t>
  </si>
  <si>
    <t>Laboratorijski testovi i reagensi za aparat BD FACSCount</t>
  </si>
  <si>
    <t>BD FACSCount Reagent Kit</t>
  </si>
  <si>
    <t>50 теста</t>
  </si>
  <si>
    <t>BD FACSCount Control Kit</t>
  </si>
  <si>
    <t>25 теста</t>
  </si>
  <si>
    <t>20 L</t>
  </si>
  <si>
    <t>BD FACSCount Reagent Kit CD4 LIMFOCITI</t>
  </si>
  <si>
    <t>Укупно за партију 116:</t>
  </si>
  <si>
    <t>Пар-тија 133</t>
  </si>
  <si>
    <t>Laboratorijski testovi i reagensi za Western blot  metod-2</t>
  </si>
  <si>
    <t>Western Bloot  Echinococcosis</t>
  </si>
  <si>
    <t>LDBIO</t>
  </si>
  <si>
    <t>ECHINOCOCCUS WB IgG CE</t>
  </si>
  <si>
    <t>24 теста</t>
  </si>
  <si>
    <t xml:space="preserve">Multi kanalna polipropilenska kadica za inkubaciju mini – blotova  ( LDBIO # WBPP – 8 ili ekvivalent) </t>
  </si>
  <si>
    <t>INCUBATION TRAY 8 CHANNELS</t>
  </si>
  <si>
    <t>Укупно за партију 133:</t>
  </si>
  <si>
    <t>Шифра предметног добра</t>
  </si>
  <si>
    <t>Укупна процењена вредност без ПДВ-а</t>
  </si>
  <si>
    <t>УКУПНА ВРЕДНОСТ БЕЗ ПДВ-а</t>
  </si>
  <si>
    <t>УКУПНА ВРЕДНОСТСА ПДВ-ом</t>
  </si>
  <si>
    <t>RGN202784</t>
  </si>
  <si>
    <t>RGN202785</t>
  </si>
  <si>
    <t>RGN202786</t>
  </si>
  <si>
    <t>RGN202787</t>
  </si>
  <si>
    <t>RGN202788</t>
  </si>
  <si>
    <t>RGN202789</t>
  </si>
  <si>
    <t>RGN202790</t>
  </si>
  <si>
    <t>RGN202791</t>
  </si>
  <si>
    <t>RGN202792</t>
  </si>
  <si>
    <t>RGN202793</t>
  </si>
  <si>
    <t>RGN202794</t>
  </si>
  <si>
    <t>RGN202795</t>
  </si>
  <si>
    <t>RGN202796</t>
  </si>
  <si>
    <t>RGN202797</t>
  </si>
  <si>
    <t>RGN202798</t>
  </si>
  <si>
    <t>RGN202799</t>
  </si>
  <si>
    <t>RGN202800</t>
  </si>
  <si>
    <t>RGN202801</t>
  </si>
  <si>
    <t>RGN202802</t>
  </si>
  <si>
    <t>RGN202803</t>
  </si>
  <si>
    <t>RGN202804</t>
  </si>
  <si>
    <t>RGN202805</t>
  </si>
  <si>
    <t>RGN202806</t>
  </si>
  <si>
    <t>RGN202807</t>
  </si>
  <si>
    <t>RGN202808</t>
  </si>
  <si>
    <t>RGN202809</t>
  </si>
  <si>
    <t>RGN202810</t>
  </si>
  <si>
    <t>RGN202811</t>
  </si>
  <si>
    <t>RGN202812</t>
  </si>
  <si>
    <t>RGN202813</t>
  </si>
  <si>
    <t>RGN202814</t>
  </si>
  <si>
    <t>RGN202815</t>
  </si>
  <si>
    <t>RGN202816</t>
  </si>
  <si>
    <t>RGN202817</t>
  </si>
  <si>
    <t>RGN202818</t>
  </si>
  <si>
    <t>RGN202819</t>
  </si>
  <si>
    <t>RGN202820</t>
  </si>
  <si>
    <t>RGN202821</t>
  </si>
  <si>
    <t>RGN202822</t>
  </si>
  <si>
    <t>RGN202823</t>
  </si>
  <si>
    <t>RGN202824</t>
  </si>
  <si>
    <t>RGN202825</t>
  </si>
  <si>
    <t>RGN202826</t>
  </si>
  <si>
    <t>RGN202827</t>
  </si>
  <si>
    <t>RGN202828</t>
  </si>
  <si>
    <t>RGN202829</t>
  </si>
  <si>
    <t>RGN202830</t>
  </si>
  <si>
    <t>RGN202884</t>
  </si>
  <si>
    <t>RGN202885</t>
  </si>
  <si>
    <t>RGN202886</t>
  </si>
  <si>
    <t>RGN202887</t>
  </si>
  <si>
    <t>RGN202888</t>
  </si>
  <si>
    <t>RGN202889</t>
  </si>
  <si>
    <t>RGN202890</t>
  </si>
  <si>
    <t>RGN202891</t>
  </si>
  <si>
    <t>RGN202892</t>
  </si>
  <si>
    <t>RGN202893</t>
  </si>
  <si>
    <t>RGN202894</t>
  </si>
  <si>
    <t>RGN202895</t>
  </si>
  <si>
    <t>RGN202896</t>
  </si>
  <si>
    <t>RGN202897</t>
  </si>
  <si>
    <t>RGN202898</t>
  </si>
  <si>
    <t>RGN202899</t>
  </si>
  <si>
    <t>RGN202900</t>
  </si>
  <si>
    <t>RGN202901</t>
  </si>
  <si>
    <t>RGN202902</t>
  </si>
  <si>
    <t>RGN202903</t>
  </si>
  <si>
    <t>RGN202904</t>
  </si>
  <si>
    <t>RGN202905</t>
  </si>
  <si>
    <t>RGN202906</t>
  </si>
  <si>
    <t>RGN202907</t>
  </si>
  <si>
    <t>RGN202908</t>
  </si>
  <si>
    <t>RGN202909</t>
  </si>
  <si>
    <t>RGN202910</t>
  </si>
  <si>
    <t>RGN202911</t>
  </si>
  <si>
    <t>RGN202912</t>
  </si>
  <si>
    <t>RGN202913</t>
  </si>
  <si>
    <t>RGN202914</t>
  </si>
  <si>
    <t>RGN202915</t>
  </si>
  <si>
    <t>RGN202916</t>
  </si>
  <si>
    <t>RGN202917</t>
  </si>
  <si>
    <t>RGN202918</t>
  </si>
  <si>
    <t>RGN202919</t>
  </si>
  <si>
    <t>RGN202920</t>
  </si>
  <si>
    <t>RGN202921</t>
  </si>
  <si>
    <t>RGN202922</t>
  </si>
  <si>
    <t>RGN202923</t>
  </si>
  <si>
    <t>RGN202924</t>
  </si>
  <si>
    <t>RGN202925</t>
  </si>
  <si>
    <t>RGN202926</t>
  </si>
  <si>
    <t>RGN202927</t>
  </si>
  <si>
    <t>RGN202928</t>
  </si>
  <si>
    <t>RGN202929</t>
  </si>
  <si>
    <t>RGN202930</t>
  </si>
  <si>
    <t>RGN202931</t>
  </si>
  <si>
    <t>RGN202932</t>
  </si>
  <si>
    <t>RGN202933</t>
  </si>
  <si>
    <t>RGN202934</t>
  </si>
  <si>
    <t>RGN202935</t>
  </si>
  <si>
    <t>RGN202936</t>
  </si>
  <si>
    <t>RGN202937</t>
  </si>
  <si>
    <t>RGN202938</t>
  </si>
  <si>
    <t>RGN202939</t>
  </si>
  <si>
    <t>RGN202940</t>
  </si>
  <si>
    <t>RGN202941</t>
  </si>
  <si>
    <t>RGN202942</t>
  </si>
  <si>
    <t>RGN202943</t>
  </si>
  <si>
    <t>RGN202944</t>
  </si>
  <si>
    <t>RGN202945</t>
  </si>
  <si>
    <t>RGN202946</t>
  </si>
  <si>
    <t>RGN202947</t>
  </si>
  <si>
    <t>RGN202948</t>
  </si>
  <si>
    <t>RGN202949</t>
  </si>
  <si>
    <t>RGN202950</t>
  </si>
  <si>
    <t>RGN202951</t>
  </si>
  <si>
    <t>RGN202952</t>
  </si>
  <si>
    <t>RGN202953</t>
  </si>
  <si>
    <t>RGN202954</t>
  </si>
  <si>
    <t>RGN202955</t>
  </si>
  <si>
    <t>RGN202956</t>
  </si>
  <si>
    <t>RGN202957</t>
  </si>
  <si>
    <t>RGN202958</t>
  </si>
  <si>
    <t>RGN202959</t>
  </si>
  <si>
    <t>RGN202960</t>
  </si>
  <si>
    <t>RGN202961</t>
  </si>
  <si>
    <t>RGN202962</t>
  </si>
  <si>
    <t>RGN202963</t>
  </si>
  <si>
    <t>RGN202964</t>
  </si>
  <si>
    <t>RGN202965</t>
  </si>
  <si>
    <t>RGN202966</t>
  </si>
  <si>
    <t>RGN202967</t>
  </si>
  <si>
    <t>RGN202968</t>
  </si>
  <si>
    <t>RGN202969</t>
  </si>
  <si>
    <t>RGN202970</t>
  </si>
  <si>
    <t>RGN202971</t>
  </si>
  <si>
    <t>RGN202972</t>
  </si>
  <si>
    <t>RGN202973</t>
  </si>
  <si>
    <t>RGN202974</t>
  </si>
  <si>
    <t>RGN202975</t>
  </si>
  <si>
    <t>RGN202976</t>
  </si>
  <si>
    <t>RGN202977</t>
  </si>
  <si>
    <t>RGN202978</t>
  </si>
  <si>
    <t>RGN202979</t>
  </si>
  <si>
    <t>RGN202980</t>
  </si>
  <si>
    <t>RGN202981</t>
  </si>
  <si>
    <t>RGN202982</t>
  </si>
  <si>
    <t>RGN202983</t>
  </si>
  <si>
    <t>RGN202984</t>
  </si>
  <si>
    <t>RGN202985</t>
  </si>
  <si>
    <t>RGN202986</t>
  </si>
  <si>
    <t>RGN202987</t>
  </si>
  <si>
    <t>RGN202988</t>
  </si>
  <si>
    <t>RGN202989</t>
  </si>
  <si>
    <t>RGN202990</t>
  </si>
  <si>
    <t>RGN202991</t>
  </si>
  <si>
    <t>RGN202992</t>
  </si>
  <si>
    <t>RGN202993</t>
  </si>
  <si>
    <t>RGN202994</t>
  </si>
  <si>
    <t>RGN202995</t>
  </si>
  <si>
    <t>RGN202996</t>
  </si>
  <si>
    <t>RGN202997</t>
  </si>
  <si>
    <t>RGN202998</t>
  </si>
  <si>
    <t>RGN202999</t>
  </si>
  <si>
    <t>RGN203000</t>
  </si>
  <si>
    <t>RGN203001</t>
  </si>
  <si>
    <t>RGN203002</t>
  </si>
  <si>
    <t>RGN203003</t>
  </si>
  <si>
    <t>RGN203004</t>
  </si>
  <si>
    <t>RGN203005</t>
  </si>
  <si>
    <t>RGN203006</t>
  </si>
  <si>
    <t>RGN203007</t>
  </si>
  <si>
    <t>RGN203008</t>
  </si>
  <si>
    <t>RGN203009</t>
  </si>
  <si>
    <t>RGN203010</t>
  </si>
  <si>
    <t>RGN203011</t>
  </si>
  <si>
    <t>RGN203012</t>
  </si>
  <si>
    <t>RGN203013</t>
  </si>
  <si>
    <t>RGN203014</t>
  </si>
  <si>
    <t>RGN203015</t>
  </si>
  <si>
    <t>RGN203016</t>
  </si>
  <si>
    <t>RGN203017</t>
  </si>
  <si>
    <t>RGN203018</t>
  </si>
  <si>
    <t>RGN203019</t>
  </si>
  <si>
    <t>RGN203020</t>
  </si>
  <si>
    <t>RGN203021</t>
  </si>
  <si>
    <t>RGN203022</t>
  </si>
  <si>
    <t>RGN203023</t>
  </si>
  <si>
    <t>RGN203024</t>
  </si>
  <si>
    <t>RGN203025</t>
  </si>
  <si>
    <t>RGN203026</t>
  </si>
  <si>
    <t>RGN203027</t>
  </si>
  <si>
    <t>RGN203028</t>
  </si>
  <si>
    <t>RGN203029</t>
  </si>
  <si>
    <t>RGN203030</t>
  </si>
  <si>
    <t>RGN203031</t>
  </si>
  <si>
    <t>RGN203032</t>
  </si>
  <si>
    <t>RGN203033</t>
  </si>
  <si>
    <t>RGN203034</t>
  </si>
  <si>
    <t>RGN203035</t>
  </si>
  <si>
    <t>RGN203036</t>
  </si>
  <si>
    <t>RGN203037</t>
  </si>
  <si>
    <t>RGN203038</t>
  </si>
  <si>
    <t>RGN203039</t>
  </si>
  <si>
    <t>RGN203040</t>
  </si>
  <si>
    <t>RGN203041</t>
  </si>
  <si>
    <t>RGN203042</t>
  </si>
  <si>
    <t>RGN203043</t>
  </si>
  <si>
    <t>RGN203044</t>
  </si>
  <si>
    <t>RGN203045</t>
  </si>
  <si>
    <t>RGN203046</t>
  </si>
  <si>
    <t>RGN203047</t>
  </si>
  <si>
    <t>RGN203048</t>
  </si>
  <si>
    <t>RGN203049</t>
  </si>
  <si>
    <t>RGN203265</t>
  </si>
  <si>
    <t>RGN203266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</si>
</sst>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" fontId="61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56" borderId="19" xfId="0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61" fillId="0" borderId="19" xfId="0" applyNumberFormat="1" applyFont="1" applyBorder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9" fontId="24" fillId="0" borderId="25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 wrapText="1"/>
    </xf>
    <xf numFmtId="1" fontId="63" fillId="56" borderId="19" xfId="0" applyNumberFormat="1" applyFont="1" applyFill="1" applyBorder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4" fontId="63" fillId="57" borderId="19" xfId="0" applyNumberFormat="1" applyFont="1" applyFill="1" applyBorder="1" applyAlignment="1">
      <alignment horizontal="center" vertical="center" wrapText="1"/>
    </xf>
    <xf numFmtId="9" fontId="25" fillId="56" borderId="0" xfId="0" applyNumberFormat="1" applyFont="1" applyFill="1" applyAlignment="1">
      <alignment horizontal="center" vertical="center"/>
    </xf>
    <xf numFmtId="4" fontId="25" fillId="56" borderId="0" xfId="0" applyNumberFormat="1" applyFont="1" applyFill="1" applyAlignment="1">
      <alignment horizontal="center" vertical="center"/>
    </xf>
    <xf numFmtId="9" fontId="24" fillId="56" borderId="0" xfId="0" applyNumberFormat="1" applyFont="1" applyFill="1" applyAlignment="1">
      <alignment horizontal="center" vertical="center"/>
    </xf>
    <xf numFmtId="4" fontId="24" fillId="56" borderId="0" xfId="0" applyNumberFormat="1" applyFont="1" applyFill="1" applyAlignment="1">
      <alignment horizontal="center" vertical="center"/>
    </xf>
    <xf numFmtId="0" fontId="0" fillId="0" borderId="25" xfId="0" applyBorder="1" applyAlignment="1">
      <alignment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/>
    </xf>
    <xf numFmtId="4" fontId="61" fillId="56" borderId="26" xfId="0" applyNumberFormat="1" applyFont="1" applyFill="1" applyBorder="1" applyAlignment="1">
      <alignment horizontal="center" vertical="center"/>
    </xf>
    <xf numFmtId="4" fontId="61" fillId="56" borderId="27" xfId="0" applyNumberFormat="1" applyFont="1" applyFill="1" applyBorder="1" applyAlignment="1">
      <alignment horizontal="center" vertical="center"/>
    </xf>
    <xf numFmtId="1" fontId="61" fillId="56" borderId="26" xfId="0" applyNumberFormat="1" applyFont="1" applyFill="1" applyBorder="1" applyAlignment="1">
      <alignment horizontal="center" vertical="center"/>
    </xf>
    <xf numFmtId="1" fontId="61" fillId="56" borderId="28" xfId="0" applyNumberFormat="1" applyFont="1" applyFill="1" applyBorder="1" applyAlignment="1">
      <alignment horizontal="center" vertical="center"/>
    </xf>
    <xf numFmtId="1" fontId="61" fillId="56" borderId="27" xfId="0" applyNumberFormat="1" applyFont="1" applyFill="1" applyBorder="1" applyAlignment="1">
      <alignment horizontal="center" vertical="center"/>
    </xf>
    <xf numFmtId="0" fontId="62" fillId="0" borderId="29" xfId="0" applyFont="1" applyBorder="1" applyAlignment="1">
      <alignment horizontal="right" vertical="center"/>
    </xf>
    <xf numFmtId="0" fontId="62" fillId="0" borderId="30" xfId="0" applyFont="1" applyBorder="1" applyAlignment="1">
      <alignment horizontal="right" vertical="center"/>
    </xf>
    <xf numFmtId="0" fontId="62" fillId="0" borderId="31" xfId="0" applyFont="1" applyBorder="1" applyAlignment="1">
      <alignment horizontal="right" vertical="center"/>
    </xf>
    <xf numFmtId="0" fontId="63" fillId="57" borderId="29" xfId="0" applyFont="1" applyFill="1" applyBorder="1" applyAlignment="1">
      <alignment horizontal="right" vertical="center" wrapText="1"/>
    </xf>
    <xf numFmtId="0" fontId="63" fillId="57" borderId="30" xfId="0" applyFont="1" applyFill="1" applyBorder="1" applyAlignment="1">
      <alignment horizontal="right" vertical="center" wrapText="1"/>
    </xf>
    <xf numFmtId="0" fontId="63" fillId="57" borderId="31" xfId="0" applyFont="1" applyFill="1" applyBorder="1" applyAlignment="1">
      <alignment horizontal="righ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left" vertical="center" wrapText="1"/>
    </xf>
    <xf numFmtId="4" fontId="61" fillId="56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4" fontId="56" fillId="55" borderId="33" xfId="95" applyNumberFormat="1" applyFont="1" applyFill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3" width="8.57421875" style="0" customWidth="1"/>
    <col min="4" max="4" width="21.421875" style="0" customWidth="1"/>
    <col min="5" max="5" width="15.00390625" style="0" customWidth="1"/>
    <col min="6" max="6" width="14.28125" style="0" customWidth="1"/>
    <col min="7" max="7" width="19.00390625" style="0" customWidth="1"/>
    <col min="8" max="8" width="11.57421875" style="0" customWidth="1"/>
    <col min="9" max="10" width="12.140625" style="0" customWidth="1"/>
    <col min="11" max="11" width="14.140625" style="0" customWidth="1"/>
    <col min="12" max="12" width="17.00390625" style="0" hidden="1" customWidth="1"/>
    <col min="13" max="13" width="18.28125" style="0" customWidth="1"/>
    <col min="14" max="14" width="14.421875" style="31" hidden="1" customWidth="1"/>
    <col min="15" max="15" width="14.28125" style="33" hidden="1" customWidth="1"/>
    <col min="16" max="16" width="14.00390625" style="35" hidden="1" customWidth="1"/>
    <col min="17" max="17" width="9.140625" style="0" customWidth="1"/>
  </cols>
  <sheetData>
    <row r="2" spans="2:14" ht="12.75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2:10" ht="12.75">
      <c r="B4" s="62" t="s">
        <v>41</v>
      </c>
      <c r="C4" s="62"/>
      <c r="D4" s="62"/>
      <c r="E4" s="62"/>
      <c r="F4" s="62"/>
      <c r="G4" s="62"/>
      <c r="H4" s="62"/>
      <c r="I4" s="62"/>
      <c r="J4" s="62"/>
    </row>
    <row r="7" spans="2:17" s="30" customFormat="1" ht="24">
      <c r="B7" s="25" t="s">
        <v>43</v>
      </c>
      <c r="C7" s="58" t="s">
        <v>44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4"/>
      <c r="P7" s="36"/>
      <c r="Q7" s="44"/>
    </row>
    <row r="8" spans="2:14" ht="24.75" customHeight="1">
      <c r="B8" s="45" t="s">
        <v>46</v>
      </c>
      <c r="C8" s="46" t="s">
        <v>47</v>
      </c>
      <c r="D8" s="46"/>
      <c r="E8" s="46"/>
      <c r="F8" s="46"/>
      <c r="G8" s="46"/>
      <c r="H8" s="46"/>
      <c r="I8" s="46"/>
      <c r="J8" s="46"/>
      <c r="K8" s="22"/>
      <c r="L8" s="22"/>
      <c r="M8" s="22"/>
      <c r="N8" s="32"/>
    </row>
    <row r="9" spans="2:16" ht="36">
      <c r="B9" s="45"/>
      <c r="C9" s="25" t="s">
        <v>31</v>
      </c>
      <c r="D9" s="25" t="s">
        <v>32</v>
      </c>
      <c r="E9" s="25" t="s">
        <v>474</v>
      </c>
      <c r="F9" s="28" t="s">
        <v>33</v>
      </c>
      <c r="G9" s="29" t="s">
        <v>34</v>
      </c>
      <c r="H9" s="25" t="s">
        <v>1</v>
      </c>
      <c r="I9" s="25" t="s">
        <v>35</v>
      </c>
      <c r="J9" s="25" t="s">
        <v>26</v>
      </c>
      <c r="K9" s="29" t="s">
        <v>27</v>
      </c>
      <c r="L9" s="27" t="s">
        <v>475</v>
      </c>
      <c r="M9" s="29" t="s">
        <v>36</v>
      </c>
      <c r="N9" s="37" t="s">
        <v>40</v>
      </c>
      <c r="O9" s="40" t="s">
        <v>45</v>
      </c>
      <c r="P9" s="41" t="s">
        <v>37</v>
      </c>
    </row>
    <row r="10" spans="2:16" ht="60">
      <c r="B10" s="45"/>
      <c r="C10" s="22">
        <v>1</v>
      </c>
      <c r="D10" s="26" t="s">
        <v>48</v>
      </c>
      <c r="E10" s="66" t="s">
        <v>478</v>
      </c>
      <c r="F10" s="26" t="s">
        <v>49</v>
      </c>
      <c r="G10" s="26" t="s">
        <v>50</v>
      </c>
      <c r="H10" s="22" t="s">
        <v>38</v>
      </c>
      <c r="I10" s="26" t="s">
        <v>51</v>
      </c>
      <c r="J10" s="22"/>
      <c r="K10" s="21">
        <v>22181</v>
      </c>
      <c r="L10" s="47">
        <v>7944066</v>
      </c>
      <c r="M10" s="21">
        <f>J10*K10</f>
        <v>0</v>
      </c>
      <c r="N10" s="49">
        <v>1</v>
      </c>
      <c r="O10" s="42">
        <v>0.2</v>
      </c>
      <c r="P10" s="43">
        <f>M10*O10</f>
        <v>0</v>
      </c>
    </row>
    <row r="11" spans="2:16" ht="24.75" customHeight="1">
      <c r="B11" s="45"/>
      <c r="C11" s="22">
        <v>2</v>
      </c>
      <c r="D11" s="26" t="s">
        <v>52</v>
      </c>
      <c r="E11" s="66" t="s">
        <v>479</v>
      </c>
      <c r="F11" s="26" t="s">
        <v>53</v>
      </c>
      <c r="G11" s="26" t="s">
        <v>52</v>
      </c>
      <c r="H11" s="22" t="s">
        <v>38</v>
      </c>
      <c r="I11" s="26" t="s">
        <v>54</v>
      </c>
      <c r="J11" s="22"/>
      <c r="K11" s="21">
        <v>7020</v>
      </c>
      <c r="L11" s="60"/>
      <c r="M11" s="21">
        <f aca="true" t="shared" si="0" ref="M11:M56">J11*K11</f>
        <v>0</v>
      </c>
      <c r="N11" s="50"/>
      <c r="O11" s="42">
        <v>0.2</v>
      </c>
      <c r="P11" s="43">
        <f aca="true" t="shared" si="1" ref="P11:P74">M11*O11</f>
        <v>0</v>
      </c>
    </row>
    <row r="12" spans="2:16" ht="24">
      <c r="B12" s="45"/>
      <c r="C12" s="22">
        <v>3</v>
      </c>
      <c r="D12" s="26" t="s">
        <v>55</v>
      </c>
      <c r="E12" s="66" t="s">
        <v>480</v>
      </c>
      <c r="F12" s="26" t="s">
        <v>53</v>
      </c>
      <c r="G12" s="26" t="s">
        <v>56</v>
      </c>
      <c r="H12" s="22" t="s">
        <v>38</v>
      </c>
      <c r="I12" s="26">
        <v>50</v>
      </c>
      <c r="J12" s="22"/>
      <c r="K12" s="21">
        <v>24229</v>
      </c>
      <c r="L12" s="60"/>
      <c r="M12" s="21">
        <f t="shared" si="0"/>
        <v>0</v>
      </c>
      <c r="N12" s="50"/>
      <c r="O12" s="42">
        <v>0.2</v>
      </c>
      <c r="P12" s="43">
        <f t="shared" si="1"/>
        <v>0</v>
      </c>
    </row>
    <row r="13" spans="2:16" ht="24">
      <c r="B13" s="45"/>
      <c r="C13" s="22">
        <v>4</v>
      </c>
      <c r="D13" s="26" t="s">
        <v>57</v>
      </c>
      <c r="E13" s="66" t="s">
        <v>481</v>
      </c>
      <c r="F13" s="26" t="s">
        <v>53</v>
      </c>
      <c r="G13" s="26" t="s">
        <v>57</v>
      </c>
      <c r="H13" s="22" t="s">
        <v>38</v>
      </c>
      <c r="I13" s="26" t="s">
        <v>58</v>
      </c>
      <c r="J13" s="22"/>
      <c r="K13" s="21">
        <v>38885</v>
      </c>
      <c r="L13" s="60"/>
      <c r="M13" s="21">
        <f t="shared" si="0"/>
        <v>0</v>
      </c>
      <c r="N13" s="50"/>
      <c r="O13" s="42">
        <v>0.2</v>
      </c>
      <c r="P13" s="43">
        <f t="shared" si="1"/>
        <v>0</v>
      </c>
    </row>
    <row r="14" spans="2:16" ht="24">
      <c r="B14" s="45"/>
      <c r="C14" s="22">
        <v>5</v>
      </c>
      <c r="D14" s="26" t="s">
        <v>59</v>
      </c>
      <c r="E14" s="66" t="s">
        <v>482</v>
      </c>
      <c r="F14" s="26" t="s">
        <v>53</v>
      </c>
      <c r="G14" s="26" t="s">
        <v>60</v>
      </c>
      <c r="H14" s="22" t="s">
        <v>38</v>
      </c>
      <c r="I14" s="26" t="s">
        <v>61</v>
      </c>
      <c r="J14" s="22"/>
      <c r="K14" s="21">
        <v>35588</v>
      </c>
      <c r="L14" s="60"/>
      <c r="M14" s="21">
        <f t="shared" si="0"/>
        <v>0</v>
      </c>
      <c r="N14" s="50"/>
      <c r="O14" s="42">
        <v>0.2</v>
      </c>
      <c r="P14" s="43">
        <f t="shared" si="1"/>
        <v>0</v>
      </c>
    </row>
    <row r="15" spans="2:16" ht="24.75" customHeight="1">
      <c r="B15" s="45"/>
      <c r="C15" s="22">
        <v>6</v>
      </c>
      <c r="D15" s="26" t="s">
        <v>62</v>
      </c>
      <c r="E15" s="66" t="s">
        <v>483</v>
      </c>
      <c r="F15" s="26" t="s">
        <v>53</v>
      </c>
      <c r="G15" s="26" t="s">
        <v>62</v>
      </c>
      <c r="H15" s="22" t="s">
        <v>38</v>
      </c>
      <c r="I15" s="26" t="s">
        <v>63</v>
      </c>
      <c r="J15" s="22"/>
      <c r="K15" s="21">
        <v>17472</v>
      </c>
      <c r="L15" s="60"/>
      <c r="M15" s="21">
        <f t="shared" si="0"/>
        <v>0</v>
      </c>
      <c r="N15" s="50"/>
      <c r="O15" s="42">
        <v>0.2</v>
      </c>
      <c r="P15" s="43">
        <f t="shared" si="1"/>
        <v>0</v>
      </c>
    </row>
    <row r="16" spans="2:16" ht="24">
      <c r="B16" s="45"/>
      <c r="C16" s="22">
        <v>7</v>
      </c>
      <c r="D16" s="26" t="s">
        <v>64</v>
      </c>
      <c r="E16" s="66" t="s">
        <v>484</v>
      </c>
      <c r="F16" s="26" t="s">
        <v>53</v>
      </c>
      <c r="G16" s="26" t="s">
        <v>65</v>
      </c>
      <c r="H16" s="22" t="s">
        <v>38</v>
      </c>
      <c r="I16" s="26" t="s">
        <v>63</v>
      </c>
      <c r="J16" s="22"/>
      <c r="K16" s="21">
        <v>43875</v>
      </c>
      <c r="L16" s="60"/>
      <c r="M16" s="21">
        <f t="shared" si="0"/>
        <v>0</v>
      </c>
      <c r="N16" s="50"/>
      <c r="O16" s="42">
        <v>0.2</v>
      </c>
      <c r="P16" s="43">
        <f t="shared" si="1"/>
        <v>0</v>
      </c>
    </row>
    <row r="17" spans="2:16" ht="24.75" customHeight="1">
      <c r="B17" s="45"/>
      <c r="C17" s="22">
        <v>8</v>
      </c>
      <c r="D17" s="26" t="s">
        <v>66</v>
      </c>
      <c r="E17" s="66" t="s">
        <v>485</v>
      </c>
      <c r="F17" s="26" t="s">
        <v>53</v>
      </c>
      <c r="G17" s="26" t="s">
        <v>66</v>
      </c>
      <c r="H17" s="22" t="s">
        <v>38</v>
      </c>
      <c r="I17" s="26" t="s">
        <v>63</v>
      </c>
      <c r="J17" s="22"/>
      <c r="K17" s="21">
        <v>31111</v>
      </c>
      <c r="L17" s="60"/>
      <c r="M17" s="21">
        <f t="shared" si="0"/>
        <v>0</v>
      </c>
      <c r="N17" s="50"/>
      <c r="O17" s="42">
        <v>0.2</v>
      </c>
      <c r="P17" s="43">
        <f t="shared" si="1"/>
        <v>0</v>
      </c>
    </row>
    <row r="18" spans="2:16" ht="24.75" customHeight="1">
      <c r="B18" s="45"/>
      <c r="C18" s="22">
        <v>9</v>
      </c>
      <c r="D18" s="26" t="s">
        <v>67</v>
      </c>
      <c r="E18" s="66" t="s">
        <v>486</v>
      </c>
      <c r="F18" s="26" t="s">
        <v>53</v>
      </c>
      <c r="G18" s="26" t="s">
        <v>67</v>
      </c>
      <c r="H18" s="22" t="s">
        <v>38</v>
      </c>
      <c r="I18" s="26" t="s">
        <v>63</v>
      </c>
      <c r="J18" s="22"/>
      <c r="K18" s="21">
        <v>30459</v>
      </c>
      <c r="L18" s="60"/>
      <c r="M18" s="21">
        <f t="shared" si="0"/>
        <v>0</v>
      </c>
      <c r="N18" s="50"/>
      <c r="O18" s="42">
        <v>0.2</v>
      </c>
      <c r="P18" s="43">
        <f t="shared" si="1"/>
        <v>0</v>
      </c>
    </row>
    <row r="19" spans="2:16" ht="24">
      <c r="B19" s="45"/>
      <c r="C19" s="22">
        <v>10</v>
      </c>
      <c r="D19" s="26" t="s">
        <v>68</v>
      </c>
      <c r="E19" s="66" t="s">
        <v>487</v>
      </c>
      <c r="F19" s="26" t="s">
        <v>53</v>
      </c>
      <c r="G19" s="26" t="s">
        <v>69</v>
      </c>
      <c r="H19" s="22" t="s">
        <v>38</v>
      </c>
      <c r="I19" s="26" t="s">
        <v>39</v>
      </c>
      <c r="J19" s="22"/>
      <c r="K19" s="21">
        <v>34325</v>
      </c>
      <c r="L19" s="60"/>
      <c r="M19" s="21">
        <f t="shared" si="0"/>
        <v>0</v>
      </c>
      <c r="N19" s="50"/>
      <c r="O19" s="42">
        <v>0.2</v>
      </c>
      <c r="P19" s="43">
        <f t="shared" si="1"/>
        <v>0</v>
      </c>
    </row>
    <row r="20" spans="2:16" ht="36">
      <c r="B20" s="45"/>
      <c r="C20" s="22">
        <v>11</v>
      </c>
      <c r="D20" s="26" t="s">
        <v>70</v>
      </c>
      <c r="E20" s="66" t="s">
        <v>488</v>
      </c>
      <c r="F20" s="26" t="s">
        <v>53</v>
      </c>
      <c r="G20" s="26" t="s">
        <v>71</v>
      </c>
      <c r="H20" s="22" t="s">
        <v>38</v>
      </c>
      <c r="I20" s="26" t="s">
        <v>72</v>
      </c>
      <c r="J20" s="22"/>
      <c r="K20" s="21">
        <v>42199</v>
      </c>
      <c r="L20" s="60"/>
      <c r="M20" s="21">
        <f t="shared" si="0"/>
        <v>0</v>
      </c>
      <c r="N20" s="50"/>
      <c r="O20" s="42">
        <v>0.2</v>
      </c>
      <c r="P20" s="43">
        <f t="shared" si="1"/>
        <v>0</v>
      </c>
    </row>
    <row r="21" spans="2:16" ht="36">
      <c r="B21" s="45"/>
      <c r="C21" s="22">
        <v>12</v>
      </c>
      <c r="D21" s="26" t="s">
        <v>73</v>
      </c>
      <c r="E21" s="66" t="s">
        <v>489</v>
      </c>
      <c r="F21" s="26" t="s">
        <v>53</v>
      </c>
      <c r="G21" s="26" t="s">
        <v>74</v>
      </c>
      <c r="H21" s="22" t="s">
        <v>38</v>
      </c>
      <c r="I21" s="26" t="s">
        <v>72</v>
      </c>
      <c r="J21" s="22"/>
      <c r="K21" s="21">
        <v>43534</v>
      </c>
      <c r="L21" s="60"/>
      <c r="M21" s="21">
        <f t="shared" si="0"/>
        <v>0</v>
      </c>
      <c r="N21" s="50"/>
      <c r="O21" s="42">
        <v>0.2</v>
      </c>
      <c r="P21" s="43">
        <f t="shared" si="1"/>
        <v>0</v>
      </c>
    </row>
    <row r="22" spans="2:16" ht="36">
      <c r="B22" s="45"/>
      <c r="C22" s="22">
        <v>13</v>
      </c>
      <c r="D22" s="26" t="s">
        <v>75</v>
      </c>
      <c r="E22" s="66" t="s">
        <v>490</v>
      </c>
      <c r="F22" s="26" t="s">
        <v>53</v>
      </c>
      <c r="G22" s="26" t="s">
        <v>75</v>
      </c>
      <c r="H22" s="22" t="s">
        <v>38</v>
      </c>
      <c r="I22" s="26" t="s">
        <v>39</v>
      </c>
      <c r="J22" s="22"/>
      <c r="K22" s="21">
        <v>47203</v>
      </c>
      <c r="L22" s="60"/>
      <c r="M22" s="21">
        <f t="shared" si="0"/>
        <v>0</v>
      </c>
      <c r="N22" s="50"/>
      <c r="O22" s="42">
        <v>0.2</v>
      </c>
      <c r="P22" s="43">
        <f t="shared" si="1"/>
        <v>0</v>
      </c>
    </row>
    <row r="23" spans="2:16" ht="36">
      <c r="B23" s="45"/>
      <c r="C23" s="22">
        <v>14</v>
      </c>
      <c r="D23" s="26" t="s">
        <v>76</v>
      </c>
      <c r="E23" s="66" t="s">
        <v>491</v>
      </c>
      <c r="F23" s="26" t="s">
        <v>53</v>
      </c>
      <c r="G23" s="26" t="s">
        <v>76</v>
      </c>
      <c r="H23" s="22" t="s">
        <v>38</v>
      </c>
      <c r="I23" s="26" t="s">
        <v>77</v>
      </c>
      <c r="J23" s="22"/>
      <c r="K23" s="21">
        <v>41532</v>
      </c>
      <c r="L23" s="60"/>
      <c r="M23" s="21">
        <f t="shared" si="0"/>
        <v>0</v>
      </c>
      <c r="N23" s="50"/>
      <c r="O23" s="42">
        <v>0.2</v>
      </c>
      <c r="P23" s="43">
        <f t="shared" si="1"/>
        <v>0</v>
      </c>
    </row>
    <row r="24" spans="2:16" ht="36">
      <c r="B24" s="45"/>
      <c r="C24" s="22">
        <v>15</v>
      </c>
      <c r="D24" s="26" t="s">
        <v>78</v>
      </c>
      <c r="E24" s="66" t="s">
        <v>492</v>
      </c>
      <c r="F24" s="26" t="s">
        <v>53</v>
      </c>
      <c r="G24" s="26" t="s">
        <v>79</v>
      </c>
      <c r="H24" s="22" t="s">
        <v>38</v>
      </c>
      <c r="I24" s="26" t="s">
        <v>80</v>
      </c>
      <c r="J24" s="22"/>
      <c r="K24" s="21">
        <v>46869</v>
      </c>
      <c r="L24" s="60"/>
      <c r="M24" s="21">
        <f t="shared" si="0"/>
        <v>0</v>
      </c>
      <c r="N24" s="50"/>
      <c r="O24" s="42">
        <v>0.2</v>
      </c>
      <c r="P24" s="43">
        <f t="shared" si="1"/>
        <v>0</v>
      </c>
    </row>
    <row r="25" spans="2:16" ht="24.75" customHeight="1">
      <c r="B25" s="45"/>
      <c r="C25" s="22">
        <v>16</v>
      </c>
      <c r="D25" s="26" t="s">
        <v>81</v>
      </c>
      <c r="E25" s="66" t="s">
        <v>493</v>
      </c>
      <c r="F25" s="26" t="s">
        <v>53</v>
      </c>
      <c r="G25" s="26" t="s">
        <v>81</v>
      </c>
      <c r="H25" s="22" t="s">
        <v>38</v>
      </c>
      <c r="I25" s="26" t="s">
        <v>54</v>
      </c>
      <c r="J25" s="22"/>
      <c r="K25" s="21">
        <v>6010</v>
      </c>
      <c r="L25" s="60"/>
      <c r="M25" s="21">
        <f t="shared" si="0"/>
        <v>0</v>
      </c>
      <c r="N25" s="50"/>
      <c r="O25" s="42">
        <v>0.2</v>
      </c>
      <c r="P25" s="43">
        <f t="shared" si="1"/>
        <v>0</v>
      </c>
    </row>
    <row r="26" spans="2:16" ht="24">
      <c r="B26" s="45"/>
      <c r="C26" s="22">
        <v>17</v>
      </c>
      <c r="D26" s="26" t="s">
        <v>82</v>
      </c>
      <c r="E26" s="66" t="s">
        <v>494</v>
      </c>
      <c r="F26" s="26" t="s">
        <v>53</v>
      </c>
      <c r="G26" s="26" t="s">
        <v>83</v>
      </c>
      <c r="H26" s="22" t="s">
        <v>38</v>
      </c>
      <c r="I26" s="26" t="s">
        <v>39</v>
      </c>
      <c r="J26" s="22"/>
      <c r="K26" s="21">
        <v>175405</v>
      </c>
      <c r="L26" s="60"/>
      <c r="M26" s="21">
        <f t="shared" si="0"/>
        <v>0</v>
      </c>
      <c r="N26" s="50"/>
      <c r="O26" s="42">
        <v>0.2</v>
      </c>
      <c r="P26" s="43">
        <f t="shared" si="1"/>
        <v>0</v>
      </c>
    </row>
    <row r="27" spans="2:16" ht="36">
      <c r="B27" s="45"/>
      <c r="C27" s="22">
        <v>18</v>
      </c>
      <c r="D27" s="26" t="s">
        <v>84</v>
      </c>
      <c r="E27" s="66" t="s">
        <v>495</v>
      </c>
      <c r="F27" s="26" t="s">
        <v>53</v>
      </c>
      <c r="G27" s="26" t="s">
        <v>85</v>
      </c>
      <c r="H27" s="22" t="s">
        <v>38</v>
      </c>
      <c r="I27" s="26" t="s">
        <v>86</v>
      </c>
      <c r="J27" s="22"/>
      <c r="K27" s="21">
        <v>96086</v>
      </c>
      <c r="L27" s="60"/>
      <c r="M27" s="21">
        <f t="shared" si="0"/>
        <v>0</v>
      </c>
      <c r="N27" s="50"/>
      <c r="O27" s="42">
        <v>0.2</v>
      </c>
      <c r="P27" s="43">
        <f t="shared" si="1"/>
        <v>0</v>
      </c>
    </row>
    <row r="28" spans="2:16" ht="24">
      <c r="B28" s="45"/>
      <c r="C28" s="22">
        <v>19</v>
      </c>
      <c r="D28" s="26" t="s">
        <v>87</v>
      </c>
      <c r="E28" s="66" t="s">
        <v>496</v>
      </c>
      <c r="F28" s="26" t="s">
        <v>53</v>
      </c>
      <c r="G28" s="26" t="s">
        <v>87</v>
      </c>
      <c r="H28" s="22" t="s">
        <v>38</v>
      </c>
      <c r="I28" s="26" t="s">
        <v>88</v>
      </c>
      <c r="J28" s="22"/>
      <c r="K28" s="21">
        <v>79950</v>
      </c>
      <c r="L28" s="60"/>
      <c r="M28" s="21">
        <f t="shared" si="0"/>
        <v>0</v>
      </c>
      <c r="N28" s="50"/>
      <c r="O28" s="42">
        <v>0.2</v>
      </c>
      <c r="P28" s="43">
        <f t="shared" si="1"/>
        <v>0</v>
      </c>
    </row>
    <row r="29" spans="2:16" ht="24">
      <c r="B29" s="45"/>
      <c r="C29" s="22">
        <v>20</v>
      </c>
      <c r="D29" s="26" t="s">
        <v>89</v>
      </c>
      <c r="E29" s="66" t="s">
        <v>497</v>
      </c>
      <c r="F29" s="26" t="s">
        <v>90</v>
      </c>
      <c r="G29" s="26" t="s">
        <v>91</v>
      </c>
      <c r="H29" s="22" t="s">
        <v>38</v>
      </c>
      <c r="I29" s="26" t="s">
        <v>92</v>
      </c>
      <c r="J29" s="22"/>
      <c r="K29" s="21">
        <v>2633</v>
      </c>
      <c r="L29" s="60"/>
      <c r="M29" s="21">
        <f t="shared" si="0"/>
        <v>0</v>
      </c>
      <c r="N29" s="50"/>
      <c r="O29" s="42">
        <v>0.2</v>
      </c>
      <c r="P29" s="43">
        <f t="shared" si="1"/>
        <v>0</v>
      </c>
    </row>
    <row r="30" spans="2:16" ht="48">
      <c r="B30" s="45"/>
      <c r="C30" s="22">
        <v>21</v>
      </c>
      <c r="D30" s="26" t="s">
        <v>93</v>
      </c>
      <c r="E30" s="66" t="s">
        <v>498</v>
      </c>
      <c r="F30" s="26" t="s">
        <v>53</v>
      </c>
      <c r="G30" s="26" t="s">
        <v>94</v>
      </c>
      <c r="H30" s="22" t="s">
        <v>38</v>
      </c>
      <c r="I30" s="26" t="s">
        <v>95</v>
      </c>
      <c r="J30" s="22"/>
      <c r="K30" s="21">
        <v>29250</v>
      </c>
      <c r="L30" s="60"/>
      <c r="M30" s="21">
        <f t="shared" si="0"/>
        <v>0</v>
      </c>
      <c r="N30" s="50"/>
      <c r="O30" s="42">
        <v>0.2</v>
      </c>
      <c r="P30" s="43">
        <f t="shared" si="1"/>
        <v>0</v>
      </c>
    </row>
    <row r="31" spans="2:16" ht="48">
      <c r="B31" s="45"/>
      <c r="C31" s="22">
        <v>22</v>
      </c>
      <c r="D31" s="26" t="s">
        <v>96</v>
      </c>
      <c r="E31" s="66" t="s">
        <v>499</v>
      </c>
      <c r="F31" s="26" t="s">
        <v>53</v>
      </c>
      <c r="G31" s="26" t="s">
        <v>97</v>
      </c>
      <c r="H31" s="22" t="s">
        <v>38</v>
      </c>
      <c r="I31" s="26" t="s">
        <v>98</v>
      </c>
      <c r="J31" s="22"/>
      <c r="K31" s="21">
        <v>43095</v>
      </c>
      <c r="L31" s="60"/>
      <c r="M31" s="21">
        <f t="shared" si="0"/>
        <v>0</v>
      </c>
      <c r="N31" s="50"/>
      <c r="O31" s="42">
        <v>0.2</v>
      </c>
      <c r="P31" s="43">
        <f t="shared" si="1"/>
        <v>0</v>
      </c>
    </row>
    <row r="32" spans="2:16" ht="24">
      <c r="B32" s="45"/>
      <c r="C32" s="22">
        <v>23</v>
      </c>
      <c r="D32" s="26" t="s">
        <v>99</v>
      </c>
      <c r="E32" s="66" t="s">
        <v>500</v>
      </c>
      <c r="F32" s="26" t="s">
        <v>53</v>
      </c>
      <c r="G32" s="26" t="s">
        <v>100</v>
      </c>
      <c r="H32" s="22" t="s">
        <v>38</v>
      </c>
      <c r="I32" s="26" t="s">
        <v>101</v>
      </c>
      <c r="J32" s="22"/>
      <c r="K32" s="21">
        <v>82397</v>
      </c>
      <c r="L32" s="60"/>
      <c r="M32" s="21">
        <f t="shared" si="0"/>
        <v>0</v>
      </c>
      <c r="N32" s="50"/>
      <c r="O32" s="42">
        <v>0.2</v>
      </c>
      <c r="P32" s="43">
        <f t="shared" si="1"/>
        <v>0</v>
      </c>
    </row>
    <row r="33" spans="2:16" ht="24">
      <c r="B33" s="45"/>
      <c r="C33" s="22">
        <v>24</v>
      </c>
      <c r="D33" s="26" t="s">
        <v>102</v>
      </c>
      <c r="E33" s="66" t="s">
        <v>501</v>
      </c>
      <c r="F33" s="26" t="s">
        <v>53</v>
      </c>
      <c r="G33" s="26" t="s">
        <v>103</v>
      </c>
      <c r="H33" s="22" t="s">
        <v>38</v>
      </c>
      <c r="I33" s="26" t="s">
        <v>101</v>
      </c>
      <c r="J33" s="22"/>
      <c r="K33" s="21">
        <v>81729</v>
      </c>
      <c r="L33" s="60"/>
      <c r="M33" s="21">
        <f t="shared" si="0"/>
        <v>0</v>
      </c>
      <c r="N33" s="50"/>
      <c r="O33" s="42">
        <v>0.2</v>
      </c>
      <c r="P33" s="43">
        <f t="shared" si="1"/>
        <v>0</v>
      </c>
    </row>
    <row r="34" spans="2:16" ht="48">
      <c r="B34" s="45"/>
      <c r="C34" s="22">
        <v>25</v>
      </c>
      <c r="D34" s="26" t="s">
        <v>104</v>
      </c>
      <c r="E34" s="66" t="s">
        <v>502</v>
      </c>
      <c r="F34" s="26" t="s">
        <v>49</v>
      </c>
      <c r="G34" s="26" t="s">
        <v>50</v>
      </c>
      <c r="H34" s="22" t="s">
        <v>38</v>
      </c>
      <c r="I34" s="26" t="s">
        <v>105</v>
      </c>
      <c r="J34" s="22"/>
      <c r="K34" s="21">
        <v>67275</v>
      </c>
      <c r="L34" s="60"/>
      <c r="M34" s="21">
        <f t="shared" si="0"/>
        <v>0</v>
      </c>
      <c r="N34" s="50"/>
      <c r="O34" s="42">
        <v>0.2</v>
      </c>
      <c r="P34" s="43">
        <f t="shared" si="1"/>
        <v>0</v>
      </c>
    </row>
    <row r="35" spans="2:16" ht="36">
      <c r="B35" s="45"/>
      <c r="C35" s="22">
        <v>26</v>
      </c>
      <c r="D35" s="26" t="s">
        <v>106</v>
      </c>
      <c r="E35" s="66" t="s">
        <v>503</v>
      </c>
      <c r="F35" s="26" t="s">
        <v>49</v>
      </c>
      <c r="G35" s="26" t="s">
        <v>107</v>
      </c>
      <c r="H35" s="22" t="s">
        <v>38</v>
      </c>
      <c r="I35" s="26" t="s">
        <v>108</v>
      </c>
      <c r="J35" s="22"/>
      <c r="K35" s="21">
        <v>13650</v>
      </c>
      <c r="L35" s="60"/>
      <c r="M35" s="21">
        <f t="shared" si="0"/>
        <v>0</v>
      </c>
      <c r="N35" s="50"/>
      <c r="O35" s="42">
        <v>0.2</v>
      </c>
      <c r="P35" s="43">
        <f t="shared" si="1"/>
        <v>0</v>
      </c>
    </row>
    <row r="36" spans="2:16" ht="24">
      <c r="B36" s="45"/>
      <c r="C36" s="22">
        <v>27</v>
      </c>
      <c r="D36" s="26" t="s">
        <v>109</v>
      </c>
      <c r="E36" s="66" t="s">
        <v>504</v>
      </c>
      <c r="F36" s="26" t="s">
        <v>53</v>
      </c>
      <c r="G36" s="26" t="s">
        <v>110</v>
      </c>
      <c r="H36" s="22" t="s">
        <v>38</v>
      </c>
      <c r="I36" s="26" t="s">
        <v>111</v>
      </c>
      <c r="J36" s="22"/>
      <c r="K36" s="21">
        <v>7020</v>
      </c>
      <c r="L36" s="60"/>
      <c r="M36" s="21">
        <f t="shared" si="0"/>
        <v>0</v>
      </c>
      <c r="N36" s="50"/>
      <c r="O36" s="42">
        <v>0.2</v>
      </c>
      <c r="P36" s="43">
        <f t="shared" si="1"/>
        <v>0</v>
      </c>
    </row>
    <row r="37" spans="2:16" ht="24.75" customHeight="1">
      <c r="B37" s="45"/>
      <c r="C37" s="22">
        <v>28</v>
      </c>
      <c r="D37" s="26" t="s">
        <v>112</v>
      </c>
      <c r="E37" s="66" t="s">
        <v>505</v>
      </c>
      <c r="F37" s="26" t="s">
        <v>53</v>
      </c>
      <c r="G37" s="26" t="s">
        <v>113</v>
      </c>
      <c r="H37" s="22" t="s">
        <v>38</v>
      </c>
      <c r="I37" s="26" t="s">
        <v>39</v>
      </c>
      <c r="J37" s="22"/>
      <c r="K37" s="21">
        <v>46369</v>
      </c>
      <c r="L37" s="60"/>
      <c r="M37" s="21">
        <f t="shared" si="0"/>
        <v>0</v>
      </c>
      <c r="N37" s="50"/>
      <c r="O37" s="42">
        <v>0.2</v>
      </c>
      <c r="P37" s="43">
        <f t="shared" si="1"/>
        <v>0</v>
      </c>
    </row>
    <row r="38" spans="2:16" ht="24.75" customHeight="1">
      <c r="B38" s="45"/>
      <c r="C38" s="22">
        <v>29</v>
      </c>
      <c r="D38" s="26" t="s">
        <v>114</v>
      </c>
      <c r="E38" s="66" t="s">
        <v>506</v>
      </c>
      <c r="F38" s="26" t="s">
        <v>53</v>
      </c>
      <c r="G38" s="26" t="s">
        <v>115</v>
      </c>
      <c r="H38" s="22" t="s">
        <v>38</v>
      </c>
      <c r="I38" s="26" t="s">
        <v>101</v>
      </c>
      <c r="J38" s="22"/>
      <c r="K38" s="21">
        <v>71423</v>
      </c>
      <c r="L38" s="60"/>
      <c r="M38" s="21">
        <f t="shared" si="0"/>
        <v>0</v>
      </c>
      <c r="N38" s="50"/>
      <c r="O38" s="42">
        <v>0.2</v>
      </c>
      <c r="P38" s="43">
        <f t="shared" si="1"/>
        <v>0</v>
      </c>
    </row>
    <row r="39" spans="2:16" ht="24.75" customHeight="1">
      <c r="B39" s="45"/>
      <c r="C39" s="22">
        <v>30</v>
      </c>
      <c r="D39" s="26" t="s">
        <v>116</v>
      </c>
      <c r="E39" s="66" t="s">
        <v>507</v>
      </c>
      <c r="F39" s="26" t="s">
        <v>53</v>
      </c>
      <c r="G39" s="26" t="s">
        <v>116</v>
      </c>
      <c r="H39" s="22" t="s">
        <v>38</v>
      </c>
      <c r="I39" s="26" t="s">
        <v>101</v>
      </c>
      <c r="J39" s="22"/>
      <c r="K39" s="21">
        <v>82397</v>
      </c>
      <c r="L39" s="60"/>
      <c r="M39" s="21">
        <f t="shared" si="0"/>
        <v>0</v>
      </c>
      <c r="N39" s="50"/>
      <c r="O39" s="42">
        <v>0.2</v>
      </c>
      <c r="P39" s="43">
        <f t="shared" si="1"/>
        <v>0</v>
      </c>
    </row>
    <row r="40" spans="2:16" ht="24.75" customHeight="1">
      <c r="B40" s="45"/>
      <c r="C40" s="22">
        <v>31</v>
      </c>
      <c r="D40" s="26" t="s">
        <v>117</v>
      </c>
      <c r="E40" s="66" t="s">
        <v>508</v>
      </c>
      <c r="F40" s="26" t="s">
        <v>53</v>
      </c>
      <c r="G40" s="26" t="s">
        <v>117</v>
      </c>
      <c r="H40" s="22" t="s">
        <v>38</v>
      </c>
      <c r="I40" s="26" t="s">
        <v>101</v>
      </c>
      <c r="J40" s="22"/>
      <c r="K40" s="21">
        <v>71423</v>
      </c>
      <c r="L40" s="60"/>
      <c r="M40" s="21">
        <f t="shared" si="0"/>
        <v>0</v>
      </c>
      <c r="N40" s="50"/>
      <c r="O40" s="42">
        <v>0.2</v>
      </c>
      <c r="P40" s="43">
        <f t="shared" si="1"/>
        <v>0</v>
      </c>
    </row>
    <row r="41" spans="2:16" ht="24.75" customHeight="1">
      <c r="B41" s="45"/>
      <c r="C41" s="22">
        <v>32</v>
      </c>
      <c r="D41" s="26" t="s">
        <v>118</v>
      </c>
      <c r="E41" s="66" t="s">
        <v>509</v>
      </c>
      <c r="F41" s="26" t="s">
        <v>53</v>
      </c>
      <c r="G41" s="26" t="s">
        <v>119</v>
      </c>
      <c r="H41" s="22" t="s">
        <v>38</v>
      </c>
      <c r="I41" s="26" t="s">
        <v>39</v>
      </c>
      <c r="J41" s="22"/>
      <c r="K41" s="21">
        <v>53041</v>
      </c>
      <c r="L41" s="60"/>
      <c r="M41" s="21">
        <f t="shared" si="0"/>
        <v>0</v>
      </c>
      <c r="N41" s="50"/>
      <c r="O41" s="42">
        <v>0.2</v>
      </c>
      <c r="P41" s="43">
        <f t="shared" si="1"/>
        <v>0</v>
      </c>
    </row>
    <row r="42" spans="2:16" ht="24.75" customHeight="1">
      <c r="B42" s="45"/>
      <c r="C42" s="22">
        <v>33</v>
      </c>
      <c r="D42" s="26" t="s">
        <v>120</v>
      </c>
      <c r="E42" s="66" t="s">
        <v>510</v>
      </c>
      <c r="F42" s="26" t="s">
        <v>53</v>
      </c>
      <c r="G42" s="26" t="s">
        <v>121</v>
      </c>
      <c r="H42" s="22" t="s">
        <v>38</v>
      </c>
      <c r="I42" s="26" t="s">
        <v>101</v>
      </c>
      <c r="J42" s="22"/>
      <c r="K42" s="21">
        <v>62105</v>
      </c>
      <c r="L42" s="60"/>
      <c r="M42" s="21">
        <f t="shared" si="0"/>
        <v>0</v>
      </c>
      <c r="N42" s="50"/>
      <c r="O42" s="42">
        <v>0.2</v>
      </c>
      <c r="P42" s="43">
        <f t="shared" si="1"/>
        <v>0</v>
      </c>
    </row>
    <row r="43" spans="2:16" ht="24.75" customHeight="1">
      <c r="B43" s="45"/>
      <c r="C43" s="22">
        <v>34</v>
      </c>
      <c r="D43" s="26" t="s">
        <v>122</v>
      </c>
      <c r="E43" s="66" t="s">
        <v>511</v>
      </c>
      <c r="F43" s="26" t="s">
        <v>53</v>
      </c>
      <c r="G43" s="26" t="s">
        <v>123</v>
      </c>
      <c r="H43" s="22" t="s">
        <v>38</v>
      </c>
      <c r="I43" s="26" t="s">
        <v>101</v>
      </c>
      <c r="J43" s="22"/>
      <c r="K43" s="21">
        <v>42198</v>
      </c>
      <c r="L43" s="60"/>
      <c r="M43" s="21">
        <f t="shared" si="0"/>
        <v>0</v>
      </c>
      <c r="N43" s="50"/>
      <c r="O43" s="42">
        <v>0.2</v>
      </c>
      <c r="P43" s="43">
        <f t="shared" si="1"/>
        <v>0</v>
      </c>
    </row>
    <row r="44" spans="2:16" ht="24.75" customHeight="1">
      <c r="B44" s="45"/>
      <c r="C44" s="22">
        <v>35</v>
      </c>
      <c r="D44" s="26" t="s">
        <v>124</v>
      </c>
      <c r="E44" s="66" t="s">
        <v>512</v>
      </c>
      <c r="F44" s="26" t="s">
        <v>53</v>
      </c>
      <c r="G44" s="26" t="s">
        <v>125</v>
      </c>
      <c r="H44" s="22" t="s">
        <v>38</v>
      </c>
      <c r="I44" s="26" t="s">
        <v>39</v>
      </c>
      <c r="J44" s="22"/>
      <c r="K44" s="21">
        <v>41567</v>
      </c>
      <c r="L44" s="60"/>
      <c r="M44" s="21">
        <f t="shared" si="0"/>
        <v>0</v>
      </c>
      <c r="N44" s="50"/>
      <c r="O44" s="42">
        <v>0.2</v>
      </c>
      <c r="P44" s="43">
        <f t="shared" si="1"/>
        <v>0</v>
      </c>
    </row>
    <row r="45" spans="2:16" ht="24.75" customHeight="1">
      <c r="B45" s="45"/>
      <c r="C45" s="22">
        <v>36</v>
      </c>
      <c r="D45" s="26" t="s">
        <v>126</v>
      </c>
      <c r="E45" s="66" t="s">
        <v>513</v>
      </c>
      <c r="F45" s="26" t="s">
        <v>53</v>
      </c>
      <c r="G45" s="26" t="s">
        <v>126</v>
      </c>
      <c r="H45" s="22" t="s">
        <v>38</v>
      </c>
      <c r="I45" s="26" t="s">
        <v>101</v>
      </c>
      <c r="J45" s="22"/>
      <c r="K45" s="21">
        <v>77552</v>
      </c>
      <c r="L45" s="60"/>
      <c r="M45" s="21">
        <f t="shared" si="0"/>
        <v>0</v>
      </c>
      <c r="N45" s="50"/>
      <c r="O45" s="42">
        <v>0.2</v>
      </c>
      <c r="P45" s="43">
        <f t="shared" si="1"/>
        <v>0</v>
      </c>
    </row>
    <row r="46" spans="2:16" ht="24">
      <c r="B46" s="45"/>
      <c r="C46" s="22">
        <v>37</v>
      </c>
      <c r="D46" s="26" t="s">
        <v>127</v>
      </c>
      <c r="E46" s="66" t="s">
        <v>514</v>
      </c>
      <c r="F46" s="26" t="s">
        <v>53</v>
      </c>
      <c r="G46" s="26" t="s">
        <v>128</v>
      </c>
      <c r="H46" s="22" t="s">
        <v>38</v>
      </c>
      <c r="I46" s="26" t="s">
        <v>39</v>
      </c>
      <c r="J46" s="22"/>
      <c r="K46" s="21">
        <v>52650</v>
      </c>
      <c r="L46" s="60"/>
      <c r="M46" s="21">
        <f t="shared" si="0"/>
        <v>0</v>
      </c>
      <c r="N46" s="50"/>
      <c r="O46" s="42">
        <v>0.2</v>
      </c>
      <c r="P46" s="43">
        <f t="shared" si="1"/>
        <v>0</v>
      </c>
    </row>
    <row r="47" spans="2:16" ht="24.75" customHeight="1">
      <c r="B47" s="45"/>
      <c r="C47" s="22">
        <v>38</v>
      </c>
      <c r="D47" s="26" t="s">
        <v>129</v>
      </c>
      <c r="E47" s="66" t="s">
        <v>515</v>
      </c>
      <c r="F47" s="26" t="s">
        <v>53</v>
      </c>
      <c r="G47" s="26" t="s">
        <v>130</v>
      </c>
      <c r="H47" s="22" t="s">
        <v>38</v>
      </c>
      <c r="I47" s="26" t="s">
        <v>101</v>
      </c>
      <c r="J47" s="22"/>
      <c r="K47" s="21">
        <v>62098</v>
      </c>
      <c r="L47" s="60"/>
      <c r="M47" s="21">
        <f t="shared" si="0"/>
        <v>0</v>
      </c>
      <c r="N47" s="50"/>
      <c r="O47" s="42">
        <v>0.2</v>
      </c>
      <c r="P47" s="43">
        <f t="shared" si="1"/>
        <v>0</v>
      </c>
    </row>
    <row r="48" spans="2:16" ht="24.75" customHeight="1">
      <c r="B48" s="45"/>
      <c r="C48" s="22">
        <v>39</v>
      </c>
      <c r="D48" s="26" t="s">
        <v>131</v>
      </c>
      <c r="E48" s="66" t="s">
        <v>516</v>
      </c>
      <c r="F48" s="26" t="s">
        <v>53</v>
      </c>
      <c r="G48" s="26" t="s">
        <v>131</v>
      </c>
      <c r="H48" s="22" t="s">
        <v>38</v>
      </c>
      <c r="I48" s="26" t="s">
        <v>39</v>
      </c>
      <c r="J48" s="22"/>
      <c r="K48" s="21">
        <v>49725</v>
      </c>
      <c r="L48" s="60"/>
      <c r="M48" s="21">
        <f t="shared" si="0"/>
        <v>0</v>
      </c>
      <c r="N48" s="50"/>
      <c r="O48" s="42">
        <v>0.2</v>
      </c>
      <c r="P48" s="43">
        <f t="shared" si="1"/>
        <v>0</v>
      </c>
    </row>
    <row r="49" spans="2:16" ht="24">
      <c r="B49" s="45"/>
      <c r="C49" s="22">
        <v>40</v>
      </c>
      <c r="D49" s="26" t="s">
        <v>132</v>
      </c>
      <c r="E49" s="66" t="s">
        <v>517</v>
      </c>
      <c r="F49" s="26" t="s">
        <v>53</v>
      </c>
      <c r="G49" s="26" t="s">
        <v>133</v>
      </c>
      <c r="H49" s="22" t="s">
        <v>38</v>
      </c>
      <c r="I49" s="26" t="s">
        <v>39</v>
      </c>
      <c r="J49" s="22"/>
      <c r="K49" s="21">
        <v>69720</v>
      </c>
      <c r="L49" s="60"/>
      <c r="M49" s="21">
        <f t="shared" si="0"/>
        <v>0</v>
      </c>
      <c r="N49" s="50"/>
      <c r="O49" s="42">
        <v>0.2</v>
      </c>
      <c r="P49" s="43">
        <f t="shared" si="1"/>
        <v>0</v>
      </c>
    </row>
    <row r="50" spans="2:16" ht="24.75" customHeight="1">
      <c r="B50" s="45"/>
      <c r="C50" s="22">
        <v>41</v>
      </c>
      <c r="D50" s="26" t="s">
        <v>134</v>
      </c>
      <c r="E50" s="66" t="s">
        <v>518</v>
      </c>
      <c r="F50" s="26" t="s">
        <v>53</v>
      </c>
      <c r="G50" s="26" t="s">
        <v>135</v>
      </c>
      <c r="H50" s="22" t="s">
        <v>38</v>
      </c>
      <c r="I50" s="26" t="s">
        <v>101</v>
      </c>
      <c r="J50" s="22"/>
      <c r="K50" s="21">
        <v>34125</v>
      </c>
      <c r="L50" s="60"/>
      <c r="M50" s="21">
        <f t="shared" si="0"/>
        <v>0</v>
      </c>
      <c r="N50" s="50"/>
      <c r="O50" s="42">
        <v>0.2</v>
      </c>
      <c r="P50" s="43">
        <f t="shared" si="1"/>
        <v>0</v>
      </c>
    </row>
    <row r="51" spans="2:16" ht="24">
      <c r="B51" s="45"/>
      <c r="C51" s="22">
        <v>42</v>
      </c>
      <c r="D51" s="26" t="s">
        <v>136</v>
      </c>
      <c r="E51" s="66" t="s">
        <v>519</v>
      </c>
      <c r="F51" s="26" t="s">
        <v>53</v>
      </c>
      <c r="G51" s="26" t="s">
        <v>137</v>
      </c>
      <c r="H51" s="22" t="s">
        <v>38</v>
      </c>
      <c r="I51" s="26" t="s">
        <v>101</v>
      </c>
      <c r="J51" s="22"/>
      <c r="K51" s="21">
        <v>90570</v>
      </c>
      <c r="L51" s="60"/>
      <c r="M51" s="21">
        <f t="shared" si="0"/>
        <v>0</v>
      </c>
      <c r="N51" s="50"/>
      <c r="O51" s="42">
        <v>0.2</v>
      </c>
      <c r="P51" s="43">
        <f t="shared" si="1"/>
        <v>0</v>
      </c>
    </row>
    <row r="52" spans="2:16" ht="24.75" customHeight="1">
      <c r="B52" s="45"/>
      <c r="C52" s="22">
        <v>43</v>
      </c>
      <c r="D52" s="26" t="s">
        <v>138</v>
      </c>
      <c r="E52" s="66" t="s">
        <v>520</v>
      </c>
      <c r="F52" s="26" t="s">
        <v>53</v>
      </c>
      <c r="G52" s="26" t="s">
        <v>139</v>
      </c>
      <c r="H52" s="22" t="s">
        <v>38</v>
      </c>
      <c r="I52" s="26" t="s">
        <v>101</v>
      </c>
      <c r="J52" s="22"/>
      <c r="K52" s="21">
        <v>34027</v>
      </c>
      <c r="L52" s="60"/>
      <c r="M52" s="21">
        <f t="shared" si="0"/>
        <v>0</v>
      </c>
      <c r="N52" s="50"/>
      <c r="O52" s="42">
        <v>0.2</v>
      </c>
      <c r="P52" s="43">
        <f t="shared" si="1"/>
        <v>0</v>
      </c>
    </row>
    <row r="53" spans="2:16" ht="36">
      <c r="B53" s="45"/>
      <c r="C53" s="22">
        <v>44</v>
      </c>
      <c r="D53" s="26" t="s">
        <v>140</v>
      </c>
      <c r="E53" s="66" t="s">
        <v>521</v>
      </c>
      <c r="F53" s="26" t="s">
        <v>53</v>
      </c>
      <c r="G53" s="26" t="s">
        <v>141</v>
      </c>
      <c r="H53" s="22" t="s">
        <v>38</v>
      </c>
      <c r="I53" s="26" t="s">
        <v>39</v>
      </c>
      <c r="J53" s="22"/>
      <c r="K53" s="21">
        <v>29250</v>
      </c>
      <c r="L53" s="60"/>
      <c r="M53" s="21">
        <f t="shared" si="0"/>
        <v>0</v>
      </c>
      <c r="N53" s="50"/>
      <c r="O53" s="42">
        <v>0.2</v>
      </c>
      <c r="P53" s="43">
        <f t="shared" si="1"/>
        <v>0</v>
      </c>
    </row>
    <row r="54" spans="2:16" ht="24.75" customHeight="1">
      <c r="B54" s="45"/>
      <c r="C54" s="22">
        <v>45</v>
      </c>
      <c r="D54" s="26" t="s">
        <v>142</v>
      </c>
      <c r="E54" s="66" t="s">
        <v>522</v>
      </c>
      <c r="F54" s="26" t="s">
        <v>53</v>
      </c>
      <c r="G54" s="26" t="s">
        <v>143</v>
      </c>
      <c r="H54" s="22" t="s">
        <v>38</v>
      </c>
      <c r="I54" s="26" t="s">
        <v>101</v>
      </c>
      <c r="J54" s="22"/>
      <c r="K54" s="21">
        <v>48495</v>
      </c>
      <c r="L54" s="60"/>
      <c r="M54" s="21">
        <f t="shared" si="0"/>
        <v>0</v>
      </c>
      <c r="N54" s="50"/>
      <c r="O54" s="42">
        <v>0.2</v>
      </c>
      <c r="P54" s="43">
        <f t="shared" si="1"/>
        <v>0</v>
      </c>
    </row>
    <row r="55" spans="2:16" ht="24">
      <c r="B55" s="45"/>
      <c r="C55" s="22">
        <v>46</v>
      </c>
      <c r="D55" s="26" t="s">
        <v>144</v>
      </c>
      <c r="E55" s="66" t="s">
        <v>523</v>
      </c>
      <c r="F55" s="26" t="s">
        <v>145</v>
      </c>
      <c r="G55" s="26" t="s">
        <v>146</v>
      </c>
      <c r="H55" s="22" t="s">
        <v>38</v>
      </c>
      <c r="I55" s="26" t="s">
        <v>101</v>
      </c>
      <c r="J55" s="22"/>
      <c r="K55" s="21">
        <v>51337</v>
      </c>
      <c r="L55" s="60"/>
      <c r="M55" s="21">
        <f t="shared" si="0"/>
        <v>0</v>
      </c>
      <c r="N55" s="50"/>
      <c r="O55" s="42">
        <v>0.2</v>
      </c>
      <c r="P55" s="43">
        <f t="shared" si="1"/>
        <v>0</v>
      </c>
    </row>
    <row r="56" spans="2:16" ht="24.75" customHeight="1">
      <c r="B56" s="45"/>
      <c r="C56" s="22">
        <v>47</v>
      </c>
      <c r="D56" s="26" t="s">
        <v>147</v>
      </c>
      <c r="E56" s="66" t="s">
        <v>524</v>
      </c>
      <c r="F56" s="26" t="s">
        <v>53</v>
      </c>
      <c r="G56" s="26" t="s">
        <v>147</v>
      </c>
      <c r="H56" s="22"/>
      <c r="I56" s="26" t="s">
        <v>148</v>
      </c>
      <c r="J56" s="22"/>
      <c r="K56" s="21">
        <v>7020</v>
      </c>
      <c r="L56" s="48"/>
      <c r="M56" s="21">
        <f t="shared" si="0"/>
        <v>0</v>
      </c>
      <c r="N56" s="50"/>
      <c r="O56" s="42">
        <v>0.2</v>
      </c>
      <c r="P56" s="43">
        <f t="shared" si="1"/>
        <v>0</v>
      </c>
    </row>
    <row r="57" spans="2:16" ht="24.75" customHeight="1">
      <c r="B57" s="45"/>
      <c r="C57" s="52" t="s">
        <v>149</v>
      </c>
      <c r="D57" s="53"/>
      <c r="E57" s="53"/>
      <c r="F57" s="53"/>
      <c r="G57" s="53"/>
      <c r="H57" s="53"/>
      <c r="I57" s="53"/>
      <c r="J57" s="53"/>
      <c r="K57" s="54"/>
      <c r="L57" s="22"/>
      <c r="M57" s="24">
        <f>SUM(M10:M56)</f>
        <v>0</v>
      </c>
      <c r="N57" s="51"/>
      <c r="O57" s="42"/>
      <c r="P57" s="41">
        <f>SUM(P10:P56)</f>
        <v>0</v>
      </c>
    </row>
    <row r="58" spans="2:16" ht="24.75" customHeight="1">
      <c r="B58" s="45" t="s">
        <v>150</v>
      </c>
      <c r="C58" s="46" t="s">
        <v>151</v>
      </c>
      <c r="D58" s="46"/>
      <c r="E58" s="46"/>
      <c r="F58" s="46"/>
      <c r="G58" s="46"/>
      <c r="H58" s="46"/>
      <c r="I58" s="46"/>
      <c r="J58" s="46"/>
      <c r="K58" s="22"/>
      <c r="L58" s="22"/>
      <c r="M58" s="22"/>
      <c r="N58" s="32"/>
      <c r="O58" s="42"/>
      <c r="P58" s="43"/>
    </row>
    <row r="59" spans="2:16" ht="36">
      <c r="B59" s="45"/>
      <c r="C59" s="25" t="s">
        <v>31</v>
      </c>
      <c r="D59" s="25" t="s">
        <v>32</v>
      </c>
      <c r="E59" s="25" t="s">
        <v>474</v>
      </c>
      <c r="F59" s="28" t="s">
        <v>33</v>
      </c>
      <c r="G59" s="29" t="s">
        <v>34</v>
      </c>
      <c r="H59" s="25" t="s">
        <v>1</v>
      </c>
      <c r="I59" s="25" t="s">
        <v>35</v>
      </c>
      <c r="J59" s="25" t="s">
        <v>26</v>
      </c>
      <c r="K59" s="29" t="s">
        <v>27</v>
      </c>
      <c r="L59" s="27" t="s">
        <v>475</v>
      </c>
      <c r="M59" s="29" t="s">
        <v>36</v>
      </c>
      <c r="N59" s="37" t="s">
        <v>40</v>
      </c>
      <c r="O59" s="42"/>
      <c r="P59" s="43"/>
    </row>
    <row r="60" spans="2:16" ht="36">
      <c r="B60" s="45"/>
      <c r="C60" s="22">
        <v>1</v>
      </c>
      <c r="D60" s="26" t="s">
        <v>152</v>
      </c>
      <c r="E60" s="66" t="s">
        <v>525</v>
      </c>
      <c r="F60" s="26" t="s">
        <v>53</v>
      </c>
      <c r="G60" s="26" t="s">
        <v>110</v>
      </c>
      <c r="H60" s="22" t="s">
        <v>38</v>
      </c>
      <c r="I60" s="26" t="s">
        <v>153</v>
      </c>
      <c r="J60" s="22"/>
      <c r="K60" s="21">
        <v>7200</v>
      </c>
      <c r="L60" s="47">
        <v>29651994</v>
      </c>
      <c r="M60" s="21">
        <f>J60*K60</f>
        <v>0</v>
      </c>
      <c r="N60" s="49">
        <v>1</v>
      </c>
      <c r="O60" s="42">
        <v>0.2</v>
      </c>
      <c r="P60" s="43">
        <f t="shared" si="1"/>
        <v>0</v>
      </c>
    </row>
    <row r="61" spans="2:16" ht="60">
      <c r="B61" s="45"/>
      <c r="C61" s="22">
        <v>2</v>
      </c>
      <c r="D61" s="26" t="s">
        <v>154</v>
      </c>
      <c r="E61" s="66" t="s">
        <v>526</v>
      </c>
      <c r="F61" s="26" t="s">
        <v>49</v>
      </c>
      <c r="G61" s="26" t="s">
        <v>50</v>
      </c>
      <c r="H61" s="22" t="s">
        <v>38</v>
      </c>
      <c r="I61" s="26" t="s">
        <v>51</v>
      </c>
      <c r="J61" s="22"/>
      <c r="K61" s="21">
        <v>22750</v>
      </c>
      <c r="L61" s="60"/>
      <c r="M61" s="21">
        <f aca="true" t="shared" si="2" ref="M61:M124">J61*K61</f>
        <v>0</v>
      </c>
      <c r="N61" s="50"/>
      <c r="O61" s="42">
        <v>0.2</v>
      </c>
      <c r="P61" s="43">
        <f t="shared" si="1"/>
        <v>0</v>
      </c>
    </row>
    <row r="62" spans="2:16" ht="48">
      <c r="B62" s="45"/>
      <c r="C62" s="22">
        <v>3</v>
      </c>
      <c r="D62" s="26" t="s">
        <v>155</v>
      </c>
      <c r="E62" s="66" t="s">
        <v>527</v>
      </c>
      <c r="F62" s="26" t="s">
        <v>53</v>
      </c>
      <c r="G62" s="26" t="s">
        <v>57</v>
      </c>
      <c r="H62" s="22" t="s">
        <v>38</v>
      </c>
      <c r="I62" s="26" t="s">
        <v>58</v>
      </c>
      <c r="J62" s="22"/>
      <c r="K62" s="21">
        <v>39882</v>
      </c>
      <c r="L62" s="60"/>
      <c r="M62" s="21">
        <f t="shared" si="2"/>
        <v>0</v>
      </c>
      <c r="N62" s="50"/>
      <c r="O62" s="42">
        <v>0.2</v>
      </c>
      <c r="P62" s="43">
        <f t="shared" si="1"/>
        <v>0</v>
      </c>
    </row>
    <row r="63" spans="2:16" ht="48">
      <c r="B63" s="45"/>
      <c r="C63" s="22">
        <v>4</v>
      </c>
      <c r="D63" s="26" t="s">
        <v>156</v>
      </c>
      <c r="E63" s="66" t="s">
        <v>528</v>
      </c>
      <c r="F63" s="26" t="s">
        <v>53</v>
      </c>
      <c r="G63" s="26" t="s">
        <v>157</v>
      </c>
      <c r="H63" s="22" t="s">
        <v>38</v>
      </c>
      <c r="I63" s="26" t="s">
        <v>58</v>
      </c>
      <c r="J63" s="22"/>
      <c r="K63" s="21">
        <v>12308</v>
      </c>
      <c r="L63" s="60"/>
      <c r="M63" s="21">
        <f t="shared" si="2"/>
        <v>0</v>
      </c>
      <c r="N63" s="50"/>
      <c r="O63" s="42">
        <v>0.2</v>
      </c>
      <c r="P63" s="43">
        <f t="shared" si="1"/>
        <v>0</v>
      </c>
    </row>
    <row r="64" spans="2:16" ht="36">
      <c r="B64" s="45"/>
      <c r="C64" s="22">
        <v>5</v>
      </c>
      <c r="D64" s="26" t="s">
        <v>158</v>
      </c>
      <c r="E64" s="66" t="s">
        <v>529</v>
      </c>
      <c r="F64" s="26" t="s">
        <v>53</v>
      </c>
      <c r="G64" s="26" t="s">
        <v>147</v>
      </c>
      <c r="H64" s="22" t="s">
        <v>38</v>
      </c>
      <c r="I64" s="26" t="s">
        <v>54</v>
      </c>
      <c r="J64" s="22"/>
      <c r="K64" s="21">
        <v>7200</v>
      </c>
      <c r="L64" s="60"/>
      <c r="M64" s="21">
        <f t="shared" si="2"/>
        <v>0</v>
      </c>
      <c r="N64" s="50"/>
      <c r="O64" s="42">
        <v>0.2</v>
      </c>
      <c r="P64" s="43">
        <f t="shared" si="1"/>
        <v>0</v>
      </c>
    </row>
    <row r="65" spans="2:16" ht="48">
      <c r="B65" s="45"/>
      <c r="C65" s="22">
        <v>6</v>
      </c>
      <c r="D65" s="26" t="s">
        <v>159</v>
      </c>
      <c r="E65" s="66" t="s">
        <v>530</v>
      </c>
      <c r="F65" s="26" t="s">
        <v>53</v>
      </c>
      <c r="G65" s="26" t="s">
        <v>52</v>
      </c>
      <c r="H65" s="22" t="s">
        <v>38</v>
      </c>
      <c r="I65" s="26" t="s">
        <v>160</v>
      </c>
      <c r="J65" s="22"/>
      <c r="K65" s="21">
        <v>7200</v>
      </c>
      <c r="L65" s="60"/>
      <c r="M65" s="21">
        <f t="shared" si="2"/>
        <v>0</v>
      </c>
      <c r="N65" s="50"/>
      <c r="O65" s="42">
        <v>0.2</v>
      </c>
      <c r="P65" s="43">
        <f t="shared" si="1"/>
        <v>0</v>
      </c>
    </row>
    <row r="66" spans="2:16" ht="36">
      <c r="B66" s="45"/>
      <c r="C66" s="22">
        <v>7</v>
      </c>
      <c r="D66" s="26" t="s">
        <v>161</v>
      </c>
      <c r="E66" s="66" t="s">
        <v>531</v>
      </c>
      <c r="F66" s="26" t="s">
        <v>53</v>
      </c>
      <c r="G66" s="26" t="s">
        <v>81</v>
      </c>
      <c r="H66" s="22" t="s">
        <v>38</v>
      </c>
      <c r="I66" s="26" t="s">
        <v>54</v>
      </c>
      <c r="J66" s="22"/>
      <c r="K66" s="21">
        <v>6164</v>
      </c>
      <c r="L66" s="60"/>
      <c r="M66" s="21">
        <f t="shared" si="2"/>
        <v>0</v>
      </c>
      <c r="N66" s="50"/>
      <c r="O66" s="42">
        <v>0.2</v>
      </c>
      <c r="P66" s="43">
        <f t="shared" si="1"/>
        <v>0</v>
      </c>
    </row>
    <row r="67" spans="2:16" ht="48">
      <c r="B67" s="45"/>
      <c r="C67" s="22">
        <v>8</v>
      </c>
      <c r="D67" s="26" t="s">
        <v>162</v>
      </c>
      <c r="E67" s="66" t="s">
        <v>532</v>
      </c>
      <c r="F67" s="26" t="s">
        <v>53</v>
      </c>
      <c r="G67" s="26" t="s">
        <v>163</v>
      </c>
      <c r="H67" s="22" t="s">
        <v>38</v>
      </c>
      <c r="I67" s="26" t="s">
        <v>88</v>
      </c>
      <c r="J67" s="22"/>
      <c r="K67" s="21">
        <v>41510</v>
      </c>
      <c r="L67" s="60"/>
      <c r="M67" s="21">
        <f t="shared" si="2"/>
        <v>0</v>
      </c>
      <c r="N67" s="50"/>
      <c r="O67" s="42">
        <v>0.2</v>
      </c>
      <c r="P67" s="43">
        <f t="shared" si="1"/>
        <v>0</v>
      </c>
    </row>
    <row r="68" spans="2:16" ht="48">
      <c r="B68" s="45"/>
      <c r="C68" s="22">
        <v>9</v>
      </c>
      <c r="D68" s="26" t="s">
        <v>164</v>
      </c>
      <c r="E68" s="66" t="s">
        <v>533</v>
      </c>
      <c r="F68" s="26" t="s">
        <v>53</v>
      </c>
      <c r="G68" s="26" t="s">
        <v>165</v>
      </c>
      <c r="H68" s="22" t="s">
        <v>38</v>
      </c>
      <c r="I68" s="26" t="s">
        <v>88</v>
      </c>
      <c r="J68" s="22"/>
      <c r="K68" s="21">
        <v>17000</v>
      </c>
      <c r="L68" s="60"/>
      <c r="M68" s="21">
        <f t="shared" si="2"/>
        <v>0</v>
      </c>
      <c r="N68" s="50"/>
      <c r="O68" s="42">
        <v>0.2</v>
      </c>
      <c r="P68" s="43">
        <f t="shared" si="1"/>
        <v>0</v>
      </c>
    </row>
    <row r="69" spans="2:16" ht="48">
      <c r="B69" s="45"/>
      <c r="C69" s="22">
        <v>10</v>
      </c>
      <c r="D69" s="26" t="s">
        <v>166</v>
      </c>
      <c r="E69" s="66" t="s">
        <v>534</v>
      </c>
      <c r="F69" s="26" t="s">
        <v>53</v>
      </c>
      <c r="G69" s="26" t="s">
        <v>126</v>
      </c>
      <c r="H69" s="22" t="s">
        <v>38</v>
      </c>
      <c r="I69" s="26" t="s">
        <v>101</v>
      </c>
      <c r="J69" s="22"/>
      <c r="K69" s="21">
        <v>79540</v>
      </c>
      <c r="L69" s="60"/>
      <c r="M69" s="21">
        <f t="shared" si="2"/>
        <v>0</v>
      </c>
      <c r="N69" s="50"/>
      <c r="O69" s="42">
        <v>0.2</v>
      </c>
      <c r="P69" s="43">
        <f t="shared" si="1"/>
        <v>0</v>
      </c>
    </row>
    <row r="70" spans="2:16" ht="48">
      <c r="B70" s="45"/>
      <c r="C70" s="22">
        <v>11</v>
      </c>
      <c r="D70" s="26" t="s">
        <v>167</v>
      </c>
      <c r="E70" s="66" t="s">
        <v>535</v>
      </c>
      <c r="F70" s="26" t="s">
        <v>53</v>
      </c>
      <c r="G70" s="26" t="s">
        <v>168</v>
      </c>
      <c r="H70" s="22" t="s">
        <v>38</v>
      </c>
      <c r="I70" s="26" t="s">
        <v>39</v>
      </c>
      <c r="J70" s="22"/>
      <c r="K70" s="21">
        <v>60595</v>
      </c>
      <c r="L70" s="60"/>
      <c r="M70" s="21">
        <f t="shared" si="2"/>
        <v>0</v>
      </c>
      <c r="N70" s="50"/>
      <c r="O70" s="42">
        <v>0.2</v>
      </c>
      <c r="P70" s="43">
        <f t="shared" si="1"/>
        <v>0</v>
      </c>
    </row>
    <row r="71" spans="2:16" ht="48">
      <c r="B71" s="45"/>
      <c r="C71" s="22">
        <v>12</v>
      </c>
      <c r="D71" s="26" t="s">
        <v>169</v>
      </c>
      <c r="E71" s="66" t="s">
        <v>536</v>
      </c>
      <c r="F71" s="26" t="s">
        <v>53</v>
      </c>
      <c r="G71" s="26" t="s">
        <v>170</v>
      </c>
      <c r="H71" s="22" t="s">
        <v>38</v>
      </c>
      <c r="I71" s="26" t="s">
        <v>101</v>
      </c>
      <c r="J71" s="22"/>
      <c r="K71" s="21">
        <v>54000</v>
      </c>
      <c r="L71" s="60"/>
      <c r="M71" s="21">
        <f t="shared" si="2"/>
        <v>0</v>
      </c>
      <c r="N71" s="50"/>
      <c r="O71" s="42">
        <v>0.2</v>
      </c>
      <c r="P71" s="43">
        <f t="shared" si="1"/>
        <v>0</v>
      </c>
    </row>
    <row r="72" spans="2:16" ht="48">
      <c r="B72" s="45"/>
      <c r="C72" s="22">
        <v>13</v>
      </c>
      <c r="D72" s="26" t="s">
        <v>171</v>
      </c>
      <c r="E72" s="66" t="s">
        <v>537</v>
      </c>
      <c r="F72" s="26" t="s">
        <v>53</v>
      </c>
      <c r="G72" s="26" t="s">
        <v>172</v>
      </c>
      <c r="H72" s="22" t="s">
        <v>38</v>
      </c>
      <c r="I72" s="26" t="s">
        <v>101</v>
      </c>
      <c r="J72" s="22"/>
      <c r="K72" s="21">
        <v>86700</v>
      </c>
      <c r="L72" s="60"/>
      <c r="M72" s="21">
        <f t="shared" si="2"/>
        <v>0</v>
      </c>
      <c r="N72" s="50"/>
      <c r="O72" s="42">
        <v>0.2</v>
      </c>
      <c r="P72" s="43">
        <f t="shared" si="1"/>
        <v>0</v>
      </c>
    </row>
    <row r="73" spans="2:16" ht="48">
      <c r="B73" s="45"/>
      <c r="C73" s="22">
        <v>14</v>
      </c>
      <c r="D73" s="26" t="s">
        <v>173</v>
      </c>
      <c r="E73" s="66" t="s">
        <v>538</v>
      </c>
      <c r="F73" s="26" t="s">
        <v>53</v>
      </c>
      <c r="G73" s="26" t="s">
        <v>174</v>
      </c>
      <c r="H73" s="22" t="s">
        <v>38</v>
      </c>
      <c r="I73" s="26" t="s">
        <v>101</v>
      </c>
      <c r="J73" s="22"/>
      <c r="K73" s="21">
        <v>62300</v>
      </c>
      <c r="L73" s="60"/>
      <c r="M73" s="21">
        <f t="shared" si="2"/>
        <v>0</v>
      </c>
      <c r="N73" s="50"/>
      <c r="O73" s="42">
        <v>0.2</v>
      </c>
      <c r="P73" s="43">
        <f t="shared" si="1"/>
        <v>0</v>
      </c>
    </row>
    <row r="74" spans="2:16" ht="48">
      <c r="B74" s="45"/>
      <c r="C74" s="22">
        <v>15</v>
      </c>
      <c r="D74" s="26" t="s">
        <v>175</v>
      </c>
      <c r="E74" s="66" t="s">
        <v>539</v>
      </c>
      <c r="F74" s="26" t="s">
        <v>53</v>
      </c>
      <c r="G74" s="26" t="s">
        <v>176</v>
      </c>
      <c r="H74" s="22" t="s">
        <v>38</v>
      </c>
      <c r="I74" s="26" t="s">
        <v>101</v>
      </c>
      <c r="J74" s="22"/>
      <c r="K74" s="21">
        <v>73100</v>
      </c>
      <c r="L74" s="60"/>
      <c r="M74" s="21">
        <f t="shared" si="2"/>
        <v>0</v>
      </c>
      <c r="N74" s="50"/>
      <c r="O74" s="42">
        <v>0.2</v>
      </c>
      <c r="P74" s="43">
        <f t="shared" si="1"/>
        <v>0</v>
      </c>
    </row>
    <row r="75" spans="2:16" ht="48">
      <c r="B75" s="45"/>
      <c r="C75" s="22">
        <v>16</v>
      </c>
      <c r="D75" s="26" t="s">
        <v>177</v>
      </c>
      <c r="E75" s="66" t="s">
        <v>540</v>
      </c>
      <c r="F75" s="26" t="s">
        <v>53</v>
      </c>
      <c r="G75" s="26" t="s">
        <v>178</v>
      </c>
      <c r="H75" s="22" t="s">
        <v>38</v>
      </c>
      <c r="I75" s="26" t="s">
        <v>101</v>
      </c>
      <c r="J75" s="22"/>
      <c r="K75" s="21">
        <v>49500</v>
      </c>
      <c r="L75" s="60"/>
      <c r="M75" s="21">
        <f t="shared" si="2"/>
        <v>0</v>
      </c>
      <c r="N75" s="50"/>
      <c r="O75" s="42">
        <v>0.2</v>
      </c>
      <c r="P75" s="43">
        <f aca="true" t="shared" si="3" ref="P75:P138">M75*O75</f>
        <v>0</v>
      </c>
    </row>
    <row r="76" spans="2:16" ht="48">
      <c r="B76" s="45"/>
      <c r="C76" s="22">
        <v>17</v>
      </c>
      <c r="D76" s="26" t="s">
        <v>179</v>
      </c>
      <c r="E76" s="66" t="s">
        <v>541</v>
      </c>
      <c r="F76" s="26" t="s">
        <v>53</v>
      </c>
      <c r="G76" s="26" t="s">
        <v>180</v>
      </c>
      <c r="H76" s="22" t="s">
        <v>38</v>
      </c>
      <c r="I76" s="26" t="s">
        <v>39</v>
      </c>
      <c r="J76" s="22"/>
      <c r="K76" s="21">
        <v>34290</v>
      </c>
      <c r="L76" s="60"/>
      <c r="M76" s="21">
        <f t="shared" si="2"/>
        <v>0</v>
      </c>
      <c r="N76" s="50"/>
      <c r="O76" s="42">
        <v>0.2</v>
      </c>
      <c r="P76" s="43">
        <f t="shared" si="3"/>
        <v>0</v>
      </c>
    </row>
    <row r="77" spans="2:16" ht="36">
      <c r="B77" s="45"/>
      <c r="C77" s="22">
        <v>18</v>
      </c>
      <c r="D77" s="26" t="s">
        <v>181</v>
      </c>
      <c r="E77" s="66" t="s">
        <v>542</v>
      </c>
      <c r="F77" s="26" t="s">
        <v>53</v>
      </c>
      <c r="G77" s="26" t="s">
        <v>182</v>
      </c>
      <c r="H77" s="22" t="s">
        <v>38</v>
      </c>
      <c r="I77" s="26" t="s">
        <v>101</v>
      </c>
      <c r="J77" s="22"/>
      <c r="K77" s="21">
        <v>59691</v>
      </c>
      <c r="L77" s="60"/>
      <c r="M77" s="21">
        <f t="shared" si="2"/>
        <v>0</v>
      </c>
      <c r="N77" s="50"/>
      <c r="O77" s="42">
        <v>0.2</v>
      </c>
      <c r="P77" s="43">
        <f t="shared" si="3"/>
        <v>0</v>
      </c>
    </row>
    <row r="78" spans="2:16" ht="48">
      <c r="B78" s="45"/>
      <c r="C78" s="22">
        <v>19</v>
      </c>
      <c r="D78" s="26" t="s">
        <v>183</v>
      </c>
      <c r="E78" s="66" t="s">
        <v>543</v>
      </c>
      <c r="F78" s="26" t="s">
        <v>53</v>
      </c>
      <c r="G78" s="26" t="s">
        <v>184</v>
      </c>
      <c r="H78" s="22" t="s">
        <v>38</v>
      </c>
      <c r="I78" s="26" t="s">
        <v>101</v>
      </c>
      <c r="J78" s="22"/>
      <c r="K78" s="21">
        <v>73254</v>
      </c>
      <c r="L78" s="60"/>
      <c r="M78" s="21">
        <f t="shared" si="2"/>
        <v>0</v>
      </c>
      <c r="N78" s="50"/>
      <c r="O78" s="42">
        <v>0.2</v>
      </c>
      <c r="P78" s="43">
        <f t="shared" si="3"/>
        <v>0</v>
      </c>
    </row>
    <row r="79" spans="2:16" ht="48">
      <c r="B79" s="45"/>
      <c r="C79" s="22">
        <v>20</v>
      </c>
      <c r="D79" s="26" t="s">
        <v>185</v>
      </c>
      <c r="E79" s="66" t="s">
        <v>544</v>
      </c>
      <c r="F79" s="26" t="s">
        <v>53</v>
      </c>
      <c r="G79" s="26" t="s">
        <v>186</v>
      </c>
      <c r="H79" s="22" t="s">
        <v>38</v>
      </c>
      <c r="I79" s="26" t="s">
        <v>101</v>
      </c>
      <c r="J79" s="22"/>
      <c r="K79" s="21">
        <v>73254</v>
      </c>
      <c r="L79" s="60"/>
      <c r="M79" s="21">
        <f t="shared" si="2"/>
        <v>0</v>
      </c>
      <c r="N79" s="50"/>
      <c r="O79" s="42">
        <v>0.2</v>
      </c>
      <c r="P79" s="43">
        <f t="shared" si="3"/>
        <v>0</v>
      </c>
    </row>
    <row r="80" spans="2:16" ht="48">
      <c r="B80" s="45"/>
      <c r="C80" s="22">
        <v>21</v>
      </c>
      <c r="D80" s="26" t="s">
        <v>187</v>
      </c>
      <c r="E80" s="66" t="s">
        <v>545</v>
      </c>
      <c r="F80" s="26" t="s">
        <v>53</v>
      </c>
      <c r="G80" s="26" t="s">
        <v>188</v>
      </c>
      <c r="H80" s="22" t="s">
        <v>38</v>
      </c>
      <c r="I80" s="26" t="s">
        <v>101</v>
      </c>
      <c r="J80" s="22"/>
      <c r="K80" s="21">
        <v>79550</v>
      </c>
      <c r="L80" s="60"/>
      <c r="M80" s="21">
        <f t="shared" si="2"/>
        <v>0</v>
      </c>
      <c r="N80" s="50"/>
      <c r="O80" s="42">
        <v>0.2</v>
      </c>
      <c r="P80" s="43">
        <f t="shared" si="3"/>
        <v>0</v>
      </c>
    </row>
    <row r="81" spans="2:16" ht="48">
      <c r="B81" s="45"/>
      <c r="C81" s="22">
        <v>22</v>
      </c>
      <c r="D81" s="26" t="s">
        <v>189</v>
      </c>
      <c r="E81" s="66" t="s">
        <v>546</v>
      </c>
      <c r="F81" s="26" t="s">
        <v>53</v>
      </c>
      <c r="G81" s="26" t="s">
        <v>190</v>
      </c>
      <c r="H81" s="22" t="s">
        <v>38</v>
      </c>
      <c r="I81" s="26" t="s">
        <v>101</v>
      </c>
      <c r="J81" s="22"/>
      <c r="K81" s="21">
        <v>73254</v>
      </c>
      <c r="L81" s="60"/>
      <c r="M81" s="21">
        <f t="shared" si="2"/>
        <v>0</v>
      </c>
      <c r="N81" s="50"/>
      <c r="O81" s="42">
        <v>0.2</v>
      </c>
      <c r="P81" s="43">
        <f t="shared" si="3"/>
        <v>0</v>
      </c>
    </row>
    <row r="82" spans="2:16" ht="48">
      <c r="B82" s="45"/>
      <c r="C82" s="22">
        <v>23</v>
      </c>
      <c r="D82" s="26" t="s">
        <v>191</v>
      </c>
      <c r="E82" s="66" t="s">
        <v>547</v>
      </c>
      <c r="F82" s="26" t="s">
        <v>53</v>
      </c>
      <c r="G82" s="26" t="s">
        <v>192</v>
      </c>
      <c r="H82" s="22" t="s">
        <v>38</v>
      </c>
      <c r="I82" s="26" t="s">
        <v>101</v>
      </c>
      <c r="J82" s="22"/>
      <c r="K82" s="21">
        <v>66148</v>
      </c>
      <c r="L82" s="60"/>
      <c r="M82" s="21">
        <f t="shared" si="2"/>
        <v>0</v>
      </c>
      <c r="N82" s="50"/>
      <c r="O82" s="42">
        <v>0.2</v>
      </c>
      <c r="P82" s="43">
        <f t="shared" si="3"/>
        <v>0</v>
      </c>
    </row>
    <row r="83" spans="2:16" ht="36">
      <c r="B83" s="45"/>
      <c r="C83" s="22">
        <v>24</v>
      </c>
      <c r="D83" s="26" t="s">
        <v>193</v>
      </c>
      <c r="E83" s="66" t="s">
        <v>548</v>
      </c>
      <c r="F83" s="26" t="s">
        <v>53</v>
      </c>
      <c r="G83" s="26" t="s">
        <v>194</v>
      </c>
      <c r="H83" s="22" t="s">
        <v>38</v>
      </c>
      <c r="I83" s="26" t="s">
        <v>101</v>
      </c>
      <c r="J83" s="22"/>
      <c r="K83" s="21">
        <v>73254</v>
      </c>
      <c r="L83" s="60"/>
      <c r="M83" s="21">
        <f t="shared" si="2"/>
        <v>0</v>
      </c>
      <c r="N83" s="50"/>
      <c r="O83" s="42">
        <v>0.2</v>
      </c>
      <c r="P83" s="43">
        <f t="shared" si="3"/>
        <v>0</v>
      </c>
    </row>
    <row r="84" spans="2:16" ht="48">
      <c r="B84" s="45"/>
      <c r="C84" s="22">
        <v>25</v>
      </c>
      <c r="D84" s="26" t="s">
        <v>195</v>
      </c>
      <c r="E84" s="66" t="s">
        <v>549</v>
      </c>
      <c r="F84" s="26" t="s">
        <v>53</v>
      </c>
      <c r="G84" s="26" t="s">
        <v>196</v>
      </c>
      <c r="H84" s="22" t="s">
        <v>38</v>
      </c>
      <c r="I84" s="26" t="s">
        <v>101</v>
      </c>
      <c r="J84" s="22"/>
      <c r="K84" s="21">
        <v>64063</v>
      </c>
      <c r="L84" s="60"/>
      <c r="M84" s="21">
        <f t="shared" si="2"/>
        <v>0</v>
      </c>
      <c r="N84" s="50"/>
      <c r="O84" s="42">
        <v>0.2</v>
      </c>
      <c r="P84" s="43">
        <f t="shared" si="3"/>
        <v>0</v>
      </c>
    </row>
    <row r="85" spans="2:16" ht="36">
      <c r="B85" s="45"/>
      <c r="C85" s="22">
        <v>26</v>
      </c>
      <c r="D85" s="26" t="s">
        <v>197</v>
      </c>
      <c r="E85" s="66" t="s">
        <v>550</v>
      </c>
      <c r="F85" s="26" t="s">
        <v>53</v>
      </c>
      <c r="G85" s="26" t="s">
        <v>198</v>
      </c>
      <c r="H85" s="22" t="s">
        <v>38</v>
      </c>
      <c r="I85" s="26" t="s">
        <v>101</v>
      </c>
      <c r="J85" s="22"/>
      <c r="K85" s="21">
        <v>72542</v>
      </c>
      <c r="L85" s="60"/>
      <c r="M85" s="21">
        <f t="shared" si="2"/>
        <v>0</v>
      </c>
      <c r="N85" s="50"/>
      <c r="O85" s="42">
        <v>0.2</v>
      </c>
      <c r="P85" s="43">
        <f t="shared" si="3"/>
        <v>0</v>
      </c>
    </row>
    <row r="86" spans="2:16" ht="60">
      <c r="B86" s="45"/>
      <c r="C86" s="22">
        <v>27</v>
      </c>
      <c r="D86" s="26" t="s">
        <v>199</v>
      </c>
      <c r="E86" s="66" t="s">
        <v>551</v>
      </c>
      <c r="F86" s="26" t="s">
        <v>53</v>
      </c>
      <c r="G86" s="26" t="s">
        <v>200</v>
      </c>
      <c r="H86" s="22" t="s">
        <v>38</v>
      </c>
      <c r="I86" s="26" t="s">
        <v>39</v>
      </c>
      <c r="J86" s="22"/>
      <c r="K86" s="21">
        <v>73463</v>
      </c>
      <c r="L86" s="60"/>
      <c r="M86" s="21">
        <f t="shared" si="2"/>
        <v>0</v>
      </c>
      <c r="N86" s="50"/>
      <c r="O86" s="42">
        <v>0.2</v>
      </c>
      <c r="P86" s="43">
        <f t="shared" si="3"/>
        <v>0</v>
      </c>
    </row>
    <row r="87" spans="2:16" ht="48">
      <c r="B87" s="45"/>
      <c r="C87" s="22">
        <v>28</v>
      </c>
      <c r="D87" s="26" t="s">
        <v>201</v>
      </c>
      <c r="E87" s="66" t="s">
        <v>552</v>
      </c>
      <c r="F87" s="26" t="s">
        <v>53</v>
      </c>
      <c r="G87" s="26" t="s">
        <v>202</v>
      </c>
      <c r="H87" s="22" t="s">
        <v>38</v>
      </c>
      <c r="I87" s="26" t="s">
        <v>101</v>
      </c>
      <c r="J87" s="22"/>
      <c r="K87" s="21">
        <v>46403</v>
      </c>
      <c r="L87" s="60"/>
      <c r="M87" s="21">
        <f t="shared" si="2"/>
        <v>0</v>
      </c>
      <c r="N87" s="50"/>
      <c r="O87" s="42">
        <v>0.2</v>
      </c>
      <c r="P87" s="43">
        <f t="shared" si="3"/>
        <v>0</v>
      </c>
    </row>
    <row r="88" spans="2:16" ht="48">
      <c r="B88" s="45"/>
      <c r="C88" s="22">
        <v>29</v>
      </c>
      <c r="D88" s="26" t="s">
        <v>203</v>
      </c>
      <c r="E88" s="66" t="s">
        <v>553</v>
      </c>
      <c r="F88" s="26" t="s">
        <v>53</v>
      </c>
      <c r="G88" s="26" t="s">
        <v>123</v>
      </c>
      <c r="H88" s="22" t="s">
        <v>38</v>
      </c>
      <c r="I88" s="26" t="s">
        <v>101</v>
      </c>
      <c r="J88" s="22"/>
      <c r="K88" s="21">
        <v>43280</v>
      </c>
      <c r="L88" s="60"/>
      <c r="M88" s="21">
        <f t="shared" si="2"/>
        <v>0</v>
      </c>
      <c r="N88" s="50"/>
      <c r="O88" s="42">
        <v>0.2</v>
      </c>
      <c r="P88" s="43">
        <f t="shared" si="3"/>
        <v>0</v>
      </c>
    </row>
    <row r="89" spans="2:16" ht="36">
      <c r="B89" s="45"/>
      <c r="C89" s="22">
        <v>30</v>
      </c>
      <c r="D89" s="26" t="s">
        <v>204</v>
      </c>
      <c r="E89" s="66" t="s">
        <v>554</v>
      </c>
      <c r="F89" s="26" t="s">
        <v>53</v>
      </c>
      <c r="G89" s="26" t="s">
        <v>205</v>
      </c>
      <c r="H89" s="22" t="s">
        <v>38</v>
      </c>
      <c r="I89" s="26" t="s">
        <v>101</v>
      </c>
      <c r="J89" s="22"/>
      <c r="K89" s="21">
        <v>65744</v>
      </c>
      <c r="L89" s="60"/>
      <c r="M89" s="21">
        <f t="shared" si="2"/>
        <v>0</v>
      </c>
      <c r="N89" s="50"/>
      <c r="O89" s="42">
        <v>0.2</v>
      </c>
      <c r="P89" s="43">
        <f t="shared" si="3"/>
        <v>0</v>
      </c>
    </row>
    <row r="90" spans="2:16" ht="36">
      <c r="B90" s="45"/>
      <c r="C90" s="22">
        <v>31</v>
      </c>
      <c r="D90" s="26" t="s">
        <v>206</v>
      </c>
      <c r="E90" s="66" t="s">
        <v>555</v>
      </c>
      <c r="F90" s="26" t="s">
        <v>53</v>
      </c>
      <c r="G90" s="26" t="s">
        <v>207</v>
      </c>
      <c r="H90" s="22" t="s">
        <v>38</v>
      </c>
      <c r="I90" s="26" t="s">
        <v>101</v>
      </c>
      <c r="J90" s="22"/>
      <c r="K90" s="21">
        <v>70500</v>
      </c>
      <c r="L90" s="60"/>
      <c r="M90" s="21">
        <f t="shared" si="2"/>
        <v>0</v>
      </c>
      <c r="N90" s="50"/>
      <c r="O90" s="42">
        <v>0.2</v>
      </c>
      <c r="P90" s="43">
        <f t="shared" si="3"/>
        <v>0</v>
      </c>
    </row>
    <row r="91" spans="2:16" ht="48">
      <c r="B91" s="45"/>
      <c r="C91" s="22">
        <v>32</v>
      </c>
      <c r="D91" s="26" t="s">
        <v>208</v>
      </c>
      <c r="E91" s="66" t="s">
        <v>556</v>
      </c>
      <c r="F91" s="26" t="s">
        <v>53</v>
      </c>
      <c r="G91" s="26" t="s">
        <v>209</v>
      </c>
      <c r="H91" s="22" t="s">
        <v>38</v>
      </c>
      <c r="I91" s="26" t="s">
        <v>101</v>
      </c>
      <c r="J91" s="22"/>
      <c r="K91" s="21">
        <v>72806</v>
      </c>
      <c r="L91" s="60"/>
      <c r="M91" s="21">
        <f t="shared" si="2"/>
        <v>0</v>
      </c>
      <c r="N91" s="50"/>
      <c r="O91" s="42">
        <v>0.2</v>
      </c>
      <c r="P91" s="43">
        <f t="shared" si="3"/>
        <v>0</v>
      </c>
    </row>
    <row r="92" spans="2:16" ht="36">
      <c r="B92" s="45"/>
      <c r="C92" s="22">
        <v>33</v>
      </c>
      <c r="D92" s="26" t="s">
        <v>210</v>
      </c>
      <c r="E92" s="66" t="s">
        <v>557</v>
      </c>
      <c r="F92" s="26" t="s">
        <v>53</v>
      </c>
      <c r="G92" s="26" t="s">
        <v>211</v>
      </c>
      <c r="H92" s="22" t="s">
        <v>38</v>
      </c>
      <c r="I92" s="26" t="s">
        <v>101</v>
      </c>
      <c r="J92" s="22"/>
      <c r="K92" s="21">
        <v>53470</v>
      </c>
      <c r="L92" s="60"/>
      <c r="M92" s="21">
        <f t="shared" si="2"/>
        <v>0</v>
      </c>
      <c r="N92" s="50"/>
      <c r="O92" s="42">
        <v>0.2</v>
      </c>
      <c r="P92" s="43">
        <f t="shared" si="3"/>
        <v>0</v>
      </c>
    </row>
    <row r="93" spans="2:16" ht="36">
      <c r="B93" s="45"/>
      <c r="C93" s="22">
        <v>34</v>
      </c>
      <c r="D93" s="26" t="s">
        <v>212</v>
      </c>
      <c r="E93" s="66" t="s">
        <v>558</v>
      </c>
      <c r="F93" s="26" t="s">
        <v>53</v>
      </c>
      <c r="G93" s="26" t="s">
        <v>213</v>
      </c>
      <c r="H93" s="22" t="s">
        <v>38</v>
      </c>
      <c r="I93" s="26" t="s">
        <v>101</v>
      </c>
      <c r="J93" s="22"/>
      <c r="K93" s="21">
        <v>64063</v>
      </c>
      <c r="L93" s="60"/>
      <c r="M93" s="21">
        <f t="shared" si="2"/>
        <v>0</v>
      </c>
      <c r="N93" s="50"/>
      <c r="O93" s="42">
        <v>0.2</v>
      </c>
      <c r="P93" s="43">
        <f t="shared" si="3"/>
        <v>0</v>
      </c>
    </row>
    <row r="94" spans="2:16" ht="36">
      <c r="B94" s="45"/>
      <c r="C94" s="22">
        <v>35</v>
      </c>
      <c r="D94" s="26" t="s">
        <v>214</v>
      </c>
      <c r="E94" s="66" t="s">
        <v>559</v>
      </c>
      <c r="F94" s="26" t="s">
        <v>53</v>
      </c>
      <c r="G94" s="26" t="s">
        <v>215</v>
      </c>
      <c r="H94" s="22" t="s">
        <v>38</v>
      </c>
      <c r="I94" s="26" t="s">
        <v>101</v>
      </c>
      <c r="J94" s="22"/>
      <c r="K94" s="21">
        <v>90830</v>
      </c>
      <c r="L94" s="60"/>
      <c r="M94" s="21">
        <f t="shared" si="2"/>
        <v>0</v>
      </c>
      <c r="N94" s="50"/>
      <c r="O94" s="42">
        <v>0.2</v>
      </c>
      <c r="P94" s="43">
        <f t="shared" si="3"/>
        <v>0</v>
      </c>
    </row>
    <row r="95" spans="2:16" ht="36">
      <c r="B95" s="45"/>
      <c r="C95" s="22">
        <v>36</v>
      </c>
      <c r="D95" s="26" t="s">
        <v>216</v>
      </c>
      <c r="E95" s="66" t="s">
        <v>560</v>
      </c>
      <c r="F95" s="26" t="s">
        <v>53</v>
      </c>
      <c r="G95" s="26" t="s">
        <v>217</v>
      </c>
      <c r="H95" s="22" t="s">
        <v>38</v>
      </c>
      <c r="I95" s="26" t="s">
        <v>101</v>
      </c>
      <c r="J95" s="22"/>
      <c r="K95" s="21">
        <v>53882</v>
      </c>
      <c r="L95" s="60"/>
      <c r="M95" s="21">
        <f t="shared" si="2"/>
        <v>0</v>
      </c>
      <c r="N95" s="50"/>
      <c r="O95" s="42">
        <v>0.2</v>
      </c>
      <c r="P95" s="43">
        <f t="shared" si="3"/>
        <v>0</v>
      </c>
    </row>
    <row r="96" spans="2:16" ht="48">
      <c r="B96" s="45"/>
      <c r="C96" s="22">
        <v>37</v>
      </c>
      <c r="D96" s="26" t="s">
        <v>218</v>
      </c>
      <c r="E96" s="66" t="s">
        <v>561</v>
      </c>
      <c r="F96" s="26" t="s">
        <v>53</v>
      </c>
      <c r="G96" s="26" t="s">
        <v>219</v>
      </c>
      <c r="H96" s="22" t="s">
        <v>38</v>
      </c>
      <c r="I96" s="26" t="s">
        <v>101</v>
      </c>
      <c r="J96" s="22"/>
      <c r="K96" s="21">
        <v>31685</v>
      </c>
      <c r="L96" s="60"/>
      <c r="M96" s="21">
        <f t="shared" si="2"/>
        <v>0</v>
      </c>
      <c r="N96" s="50"/>
      <c r="O96" s="42">
        <v>0.2</v>
      </c>
      <c r="P96" s="43">
        <f t="shared" si="3"/>
        <v>0</v>
      </c>
    </row>
    <row r="97" spans="2:16" ht="36">
      <c r="B97" s="45"/>
      <c r="C97" s="22">
        <v>38</v>
      </c>
      <c r="D97" s="26" t="s">
        <v>220</v>
      </c>
      <c r="E97" s="66" t="s">
        <v>562</v>
      </c>
      <c r="F97" s="26" t="s">
        <v>53</v>
      </c>
      <c r="G97" s="26" t="s">
        <v>221</v>
      </c>
      <c r="H97" s="22" t="s">
        <v>38</v>
      </c>
      <c r="I97" s="26" t="s">
        <v>101</v>
      </c>
      <c r="J97" s="22"/>
      <c r="K97" s="21">
        <v>74254</v>
      </c>
      <c r="L97" s="60"/>
      <c r="M97" s="21">
        <f t="shared" si="2"/>
        <v>0</v>
      </c>
      <c r="N97" s="50"/>
      <c r="O97" s="42">
        <v>0.2</v>
      </c>
      <c r="P97" s="43">
        <f t="shared" si="3"/>
        <v>0</v>
      </c>
    </row>
    <row r="98" spans="2:16" ht="36">
      <c r="B98" s="45"/>
      <c r="C98" s="22">
        <v>39</v>
      </c>
      <c r="D98" s="26" t="s">
        <v>222</v>
      </c>
      <c r="E98" s="66" t="s">
        <v>563</v>
      </c>
      <c r="F98" s="26" t="s">
        <v>53</v>
      </c>
      <c r="G98" s="26" t="s">
        <v>223</v>
      </c>
      <c r="H98" s="22" t="s">
        <v>38</v>
      </c>
      <c r="I98" s="26" t="s">
        <v>101</v>
      </c>
      <c r="J98" s="22"/>
      <c r="K98" s="21">
        <v>45500</v>
      </c>
      <c r="L98" s="60"/>
      <c r="M98" s="21">
        <f t="shared" si="2"/>
        <v>0</v>
      </c>
      <c r="N98" s="50"/>
      <c r="O98" s="42">
        <v>0.2</v>
      </c>
      <c r="P98" s="43">
        <f t="shared" si="3"/>
        <v>0</v>
      </c>
    </row>
    <row r="99" spans="2:16" ht="36">
      <c r="B99" s="45"/>
      <c r="C99" s="22">
        <v>40</v>
      </c>
      <c r="D99" s="26" t="s">
        <v>224</v>
      </c>
      <c r="E99" s="66" t="s">
        <v>564</v>
      </c>
      <c r="F99" s="26" t="s">
        <v>53</v>
      </c>
      <c r="G99" s="26" t="s">
        <v>225</v>
      </c>
      <c r="H99" s="22" t="s">
        <v>38</v>
      </c>
      <c r="I99" s="26" t="s">
        <v>101</v>
      </c>
      <c r="J99" s="22"/>
      <c r="K99" s="21">
        <v>73254</v>
      </c>
      <c r="L99" s="60"/>
      <c r="M99" s="21">
        <f t="shared" si="2"/>
        <v>0</v>
      </c>
      <c r="N99" s="50"/>
      <c r="O99" s="42">
        <v>0.2</v>
      </c>
      <c r="P99" s="43">
        <f t="shared" si="3"/>
        <v>0</v>
      </c>
    </row>
    <row r="100" spans="2:16" ht="36">
      <c r="B100" s="45"/>
      <c r="C100" s="22">
        <v>41</v>
      </c>
      <c r="D100" s="26" t="s">
        <v>226</v>
      </c>
      <c r="E100" s="66" t="s">
        <v>565</v>
      </c>
      <c r="F100" s="26" t="s">
        <v>53</v>
      </c>
      <c r="G100" s="26" t="s">
        <v>227</v>
      </c>
      <c r="H100" s="22" t="s">
        <v>38</v>
      </c>
      <c r="I100" s="26" t="s">
        <v>101</v>
      </c>
      <c r="J100" s="22"/>
      <c r="K100" s="21">
        <v>50000</v>
      </c>
      <c r="L100" s="60"/>
      <c r="M100" s="21">
        <f t="shared" si="2"/>
        <v>0</v>
      </c>
      <c r="N100" s="50"/>
      <c r="O100" s="42">
        <v>0.2</v>
      </c>
      <c r="P100" s="43">
        <f t="shared" si="3"/>
        <v>0</v>
      </c>
    </row>
    <row r="101" spans="2:16" ht="36">
      <c r="B101" s="45"/>
      <c r="C101" s="22">
        <v>42</v>
      </c>
      <c r="D101" s="26" t="s">
        <v>228</v>
      </c>
      <c r="E101" s="66" t="s">
        <v>566</v>
      </c>
      <c r="F101" s="26" t="s">
        <v>53</v>
      </c>
      <c r="G101" s="26" t="s">
        <v>229</v>
      </c>
      <c r="H101" s="22" t="s">
        <v>38</v>
      </c>
      <c r="I101" s="26" t="s">
        <v>101</v>
      </c>
      <c r="J101" s="22"/>
      <c r="K101" s="21">
        <v>50000</v>
      </c>
      <c r="L101" s="60"/>
      <c r="M101" s="21">
        <f t="shared" si="2"/>
        <v>0</v>
      </c>
      <c r="N101" s="50"/>
      <c r="O101" s="42">
        <v>0.2</v>
      </c>
      <c r="P101" s="43">
        <f t="shared" si="3"/>
        <v>0</v>
      </c>
    </row>
    <row r="102" spans="2:16" ht="36">
      <c r="B102" s="45"/>
      <c r="C102" s="22">
        <v>43</v>
      </c>
      <c r="D102" s="26" t="s">
        <v>230</v>
      </c>
      <c r="E102" s="66" t="s">
        <v>567</v>
      </c>
      <c r="F102" s="26" t="s">
        <v>231</v>
      </c>
      <c r="G102" s="26" t="s">
        <v>232</v>
      </c>
      <c r="H102" s="22" t="s">
        <v>38</v>
      </c>
      <c r="I102" s="26" t="s">
        <v>101</v>
      </c>
      <c r="J102" s="22"/>
      <c r="K102" s="21">
        <v>64414</v>
      </c>
      <c r="L102" s="60"/>
      <c r="M102" s="21">
        <f t="shared" si="2"/>
        <v>0</v>
      </c>
      <c r="N102" s="50"/>
      <c r="O102" s="42">
        <v>0.2</v>
      </c>
      <c r="P102" s="43">
        <f t="shared" si="3"/>
        <v>0</v>
      </c>
    </row>
    <row r="103" spans="2:16" ht="48">
      <c r="B103" s="45"/>
      <c r="C103" s="22">
        <v>44</v>
      </c>
      <c r="D103" s="26" t="s">
        <v>233</v>
      </c>
      <c r="E103" s="66" t="s">
        <v>568</v>
      </c>
      <c r="F103" s="26" t="s">
        <v>53</v>
      </c>
      <c r="G103" s="26" t="s">
        <v>234</v>
      </c>
      <c r="H103" s="22" t="s">
        <v>38</v>
      </c>
      <c r="I103" s="26" t="s">
        <v>101</v>
      </c>
      <c r="J103" s="22"/>
      <c r="K103" s="21">
        <v>50000</v>
      </c>
      <c r="L103" s="60"/>
      <c r="M103" s="21">
        <f t="shared" si="2"/>
        <v>0</v>
      </c>
      <c r="N103" s="50"/>
      <c r="O103" s="42">
        <v>0.2</v>
      </c>
      <c r="P103" s="43">
        <f t="shared" si="3"/>
        <v>0</v>
      </c>
    </row>
    <row r="104" spans="2:16" ht="36">
      <c r="B104" s="45"/>
      <c r="C104" s="22">
        <v>45</v>
      </c>
      <c r="D104" s="26" t="s">
        <v>235</v>
      </c>
      <c r="E104" s="66" t="s">
        <v>569</v>
      </c>
      <c r="F104" s="26" t="s">
        <v>53</v>
      </c>
      <c r="G104" s="26" t="s">
        <v>236</v>
      </c>
      <c r="H104" s="22" t="s">
        <v>38</v>
      </c>
      <c r="I104" s="26" t="s">
        <v>101</v>
      </c>
      <c r="J104" s="22"/>
      <c r="K104" s="21">
        <v>50000</v>
      </c>
      <c r="L104" s="60"/>
      <c r="M104" s="21">
        <f t="shared" si="2"/>
        <v>0</v>
      </c>
      <c r="N104" s="50"/>
      <c r="O104" s="42">
        <v>0.2</v>
      </c>
      <c r="P104" s="43">
        <f t="shared" si="3"/>
        <v>0</v>
      </c>
    </row>
    <row r="105" spans="2:16" ht="48">
      <c r="B105" s="45"/>
      <c r="C105" s="22">
        <v>46</v>
      </c>
      <c r="D105" s="26" t="s">
        <v>237</v>
      </c>
      <c r="E105" s="66" t="s">
        <v>570</v>
      </c>
      <c r="F105" s="26" t="s">
        <v>53</v>
      </c>
      <c r="G105" s="26" t="s">
        <v>238</v>
      </c>
      <c r="H105" s="22" t="s">
        <v>38</v>
      </c>
      <c r="I105" s="26" t="s">
        <v>101</v>
      </c>
      <c r="J105" s="22"/>
      <c r="K105" s="21">
        <v>50000</v>
      </c>
      <c r="L105" s="60"/>
      <c r="M105" s="21">
        <f t="shared" si="2"/>
        <v>0</v>
      </c>
      <c r="N105" s="50"/>
      <c r="O105" s="42">
        <v>0.2</v>
      </c>
      <c r="P105" s="43">
        <f t="shared" si="3"/>
        <v>0</v>
      </c>
    </row>
    <row r="106" spans="2:16" ht="48">
      <c r="B106" s="45"/>
      <c r="C106" s="22">
        <v>47</v>
      </c>
      <c r="D106" s="26" t="s">
        <v>239</v>
      </c>
      <c r="E106" s="66" t="s">
        <v>571</v>
      </c>
      <c r="F106" s="26" t="s">
        <v>53</v>
      </c>
      <c r="G106" s="26" t="s">
        <v>240</v>
      </c>
      <c r="H106" s="22" t="s">
        <v>38</v>
      </c>
      <c r="I106" s="26" t="s">
        <v>101</v>
      </c>
      <c r="J106" s="22"/>
      <c r="K106" s="21">
        <v>66148</v>
      </c>
      <c r="L106" s="60"/>
      <c r="M106" s="21">
        <f t="shared" si="2"/>
        <v>0</v>
      </c>
      <c r="N106" s="50"/>
      <c r="O106" s="42">
        <v>0.2</v>
      </c>
      <c r="P106" s="43">
        <f t="shared" si="3"/>
        <v>0</v>
      </c>
    </row>
    <row r="107" spans="2:16" ht="36">
      <c r="B107" s="45"/>
      <c r="C107" s="22">
        <v>48</v>
      </c>
      <c r="D107" s="26" t="s">
        <v>241</v>
      </c>
      <c r="E107" s="66" t="s">
        <v>572</v>
      </c>
      <c r="F107" s="26" t="s">
        <v>242</v>
      </c>
      <c r="G107" s="26" t="s">
        <v>243</v>
      </c>
      <c r="H107" s="22" t="s">
        <v>38</v>
      </c>
      <c r="I107" s="26" t="s">
        <v>244</v>
      </c>
      <c r="J107" s="22"/>
      <c r="K107" s="21">
        <v>55861</v>
      </c>
      <c r="L107" s="60"/>
      <c r="M107" s="21">
        <f t="shared" si="2"/>
        <v>0</v>
      </c>
      <c r="N107" s="50"/>
      <c r="O107" s="42">
        <v>0.2</v>
      </c>
      <c r="P107" s="43">
        <f t="shared" si="3"/>
        <v>0</v>
      </c>
    </row>
    <row r="108" spans="2:16" ht="36">
      <c r="B108" s="45"/>
      <c r="C108" s="22">
        <v>49</v>
      </c>
      <c r="D108" s="26" t="s">
        <v>245</v>
      </c>
      <c r="E108" s="66" t="s">
        <v>573</v>
      </c>
      <c r="F108" s="26" t="s">
        <v>53</v>
      </c>
      <c r="G108" s="26" t="s">
        <v>246</v>
      </c>
      <c r="H108" s="22" t="s">
        <v>38</v>
      </c>
      <c r="I108" s="26" t="s">
        <v>101</v>
      </c>
      <c r="J108" s="22"/>
      <c r="K108" s="21">
        <v>36540</v>
      </c>
      <c r="L108" s="60"/>
      <c r="M108" s="21">
        <f t="shared" si="2"/>
        <v>0</v>
      </c>
      <c r="N108" s="50"/>
      <c r="O108" s="42">
        <v>0.2</v>
      </c>
      <c r="P108" s="43">
        <f t="shared" si="3"/>
        <v>0</v>
      </c>
    </row>
    <row r="109" spans="2:16" ht="36">
      <c r="B109" s="45"/>
      <c r="C109" s="22">
        <v>50</v>
      </c>
      <c r="D109" s="26" t="s">
        <v>247</v>
      </c>
      <c r="E109" s="66" t="s">
        <v>574</v>
      </c>
      <c r="F109" s="26" t="s">
        <v>53</v>
      </c>
      <c r="G109" s="26" t="s">
        <v>248</v>
      </c>
      <c r="H109" s="22" t="s">
        <v>38</v>
      </c>
      <c r="I109" s="26" t="s">
        <v>39</v>
      </c>
      <c r="J109" s="22"/>
      <c r="K109" s="21">
        <v>73000</v>
      </c>
      <c r="L109" s="60"/>
      <c r="M109" s="21">
        <f t="shared" si="2"/>
        <v>0</v>
      </c>
      <c r="N109" s="50"/>
      <c r="O109" s="42">
        <v>0.2</v>
      </c>
      <c r="P109" s="43">
        <f t="shared" si="3"/>
        <v>0</v>
      </c>
    </row>
    <row r="110" spans="2:16" ht="36">
      <c r="B110" s="45"/>
      <c r="C110" s="22">
        <v>51</v>
      </c>
      <c r="D110" s="26" t="s">
        <v>249</v>
      </c>
      <c r="E110" s="66" t="s">
        <v>575</v>
      </c>
      <c r="F110" s="26" t="s">
        <v>242</v>
      </c>
      <c r="G110" s="26" t="s">
        <v>250</v>
      </c>
      <c r="H110" s="22" t="s">
        <v>38</v>
      </c>
      <c r="I110" s="26" t="s">
        <v>101</v>
      </c>
      <c r="J110" s="22"/>
      <c r="K110" s="21">
        <v>43641</v>
      </c>
      <c r="L110" s="60"/>
      <c r="M110" s="21">
        <f t="shared" si="2"/>
        <v>0</v>
      </c>
      <c r="N110" s="50"/>
      <c r="O110" s="42">
        <v>0.2</v>
      </c>
      <c r="P110" s="43">
        <f t="shared" si="3"/>
        <v>0</v>
      </c>
    </row>
    <row r="111" spans="2:16" ht="36">
      <c r="B111" s="45"/>
      <c r="C111" s="22">
        <v>52</v>
      </c>
      <c r="D111" s="26" t="s">
        <v>251</v>
      </c>
      <c r="E111" s="66" t="s">
        <v>576</v>
      </c>
      <c r="F111" s="26" t="s">
        <v>242</v>
      </c>
      <c r="G111" s="26" t="s">
        <v>252</v>
      </c>
      <c r="H111" s="22" t="s">
        <v>38</v>
      </c>
      <c r="I111" s="26" t="s">
        <v>39</v>
      </c>
      <c r="J111" s="22"/>
      <c r="K111" s="21">
        <v>44135</v>
      </c>
      <c r="L111" s="60"/>
      <c r="M111" s="21">
        <f t="shared" si="2"/>
        <v>0</v>
      </c>
      <c r="N111" s="50"/>
      <c r="O111" s="42">
        <v>0.2</v>
      </c>
      <c r="P111" s="43">
        <f t="shared" si="3"/>
        <v>0</v>
      </c>
    </row>
    <row r="112" spans="2:16" ht="48">
      <c r="B112" s="45"/>
      <c r="C112" s="22">
        <v>53</v>
      </c>
      <c r="D112" s="26" t="s">
        <v>253</v>
      </c>
      <c r="E112" s="66" t="s">
        <v>577</v>
      </c>
      <c r="F112" s="26" t="s">
        <v>242</v>
      </c>
      <c r="G112" s="26" t="s">
        <v>254</v>
      </c>
      <c r="H112" s="22" t="s">
        <v>38</v>
      </c>
      <c r="I112" s="26" t="s">
        <v>101</v>
      </c>
      <c r="J112" s="22"/>
      <c r="K112" s="21">
        <v>62101</v>
      </c>
      <c r="L112" s="60"/>
      <c r="M112" s="21">
        <f t="shared" si="2"/>
        <v>0</v>
      </c>
      <c r="N112" s="50"/>
      <c r="O112" s="42">
        <v>0.2</v>
      </c>
      <c r="P112" s="43">
        <f t="shared" si="3"/>
        <v>0</v>
      </c>
    </row>
    <row r="113" spans="2:16" ht="48">
      <c r="B113" s="45"/>
      <c r="C113" s="22">
        <v>54</v>
      </c>
      <c r="D113" s="26" t="s">
        <v>255</v>
      </c>
      <c r="E113" s="66" t="s">
        <v>578</v>
      </c>
      <c r="F113" s="26" t="s">
        <v>53</v>
      </c>
      <c r="G113" s="26" t="s">
        <v>113</v>
      </c>
      <c r="H113" s="22" t="s">
        <v>38</v>
      </c>
      <c r="I113" s="26" t="s">
        <v>101</v>
      </c>
      <c r="J113" s="22"/>
      <c r="K113" s="21">
        <v>47558</v>
      </c>
      <c r="L113" s="60"/>
      <c r="M113" s="21">
        <f t="shared" si="2"/>
        <v>0</v>
      </c>
      <c r="N113" s="50"/>
      <c r="O113" s="42">
        <v>0.2</v>
      </c>
      <c r="P113" s="43">
        <f t="shared" si="3"/>
        <v>0</v>
      </c>
    </row>
    <row r="114" spans="2:16" ht="48">
      <c r="B114" s="45"/>
      <c r="C114" s="22">
        <v>55</v>
      </c>
      <c r="D114" s="26" t="s">
        <v>256</v>
      </c>
      <c r="E114" s="66" t="s">
        <v>579</v>
      </c>
      <c r="F114" s="26" t="s">
        <v>53</v>
      </c>
      <c r="G114" s="26" t="s">
        <v>257</v>
      </c>
      <c r="H114" s="22" t="s">
        <v>38</v>
      </c>
      <c r="I114" s="26" t="s">
        <v>101</v>
      </c>
      <c r="J114" s="22"/>
      <c r="K114" s="21">
        <v>53882</v>
      </c>
      <c r="L114" s="60"/>
      <c r="M114" s="21">
        <f t="shared" si="2"/>
        <v>0</v>
      </c>
      <c r="N114" s="50"/>
      <c r="O114" s="42">
        <v>0.2</v>
      </c>
      <c r="P114" s="43">
        <f t="shared" si="3"/>
        <v>0</v>
      </c>
    </row>
    <row r="115" spans="2:16" ht="24">
      <c r="B115" s="45"/>
      <c r="C115" s="22">
        <v>56</v>
      </c>
      <c r="D115" s="26" t="s">
        <v>258</v>
      </c>
      <c r="E115" s="66" t="s">
        <v>580</v>
      </c>
      <c r="F115" s="26" t="s">
        <v>53</v>
      </c>
      <c r="G115" s="26" t="s">
        <v>259</v>
      </c>
      <c r="H115" s="22" t="s">
        <v>38</v>
      </c>
      <c r="I115" s="26" t="s">
        <v>101</v>
      </c>
      <c r="J115" s="22"/>
      <c r="K115" s="21">
        <v>46403</v>
      </c>
      <c r="L115" s="60"/>
      <c r="M115" s="21">
        <f t="shared" si="2"/>
        <v>0</v>
      </c>
      <c r="N115" s="50"/>
      <c r="O115" s="42">
        <v>0.2</v>
      </c>
      <c r="P115" s="43">
        <f t="shared" si="3"/>
        <v>0</v>
      </c>
    </row>
    <row r="116" spans="2:16" ht="24.75" customHeight="1">
      <c r="B116" s="45"/>
      <c r="C116" s="22">
        <v>57</v>
      </c>
      <c r="D116" s="26" t="s">
        <v>260</v>
      </c>
      <c r="E116" s="66" t="s">
        <v>581</v>
      </c>
      <c r="F116" s="26" t="s">
        <v>53</v>
      </c>
      <c r="G116" s="26" t="s">
        <v>261</v>
      </c>
      <c r="H116" s="22" t="s">
        <v>38</v>
      </c>
      <c r="I116" s="26" t="s">
        <v>39</v>
      </c>
      <c r="J116" s="22"/>
      <c r="K116" s="21">
        <v>42699</v>
      </c>
      <c r="L116" s="60"/>
      <c r="M116" s="21">
        <f t="shared" si="2"/>
        <v>0</v>
      </c>
      <c r="N116" s="50"/>
      <c r="O116" s="42">
        <v>0.2</v>
      </c>
      <c r="P116" s="43">
        <f t="shared" si="3"/>
        <v>0</v>
      </c>
    </row>
    <row r="117" spans="2:16" ht="24">
      <c r="B117" s="45"/>
      <c r="C117" s="22">
        <v>58</v>
      </c>
      <c r="D117" s="26" t="s">
        <v>262</v>
      </c>
      <c r="E117" s="66" t="s">
        <v>582</v>
      </c>
      <c r="F117" s="26" t="s">
        <v>53</v>
      </c>
      <c r="G117" s="26" t="s">
        <v>213</v>
      </c>
      <c r="H117" s="22" t="s">
        <v>38</v>
      </c>
      <c r="I117" s="26" t="s">
        <v>101</v>
      </c>
      <c r="J117" s="22"/>
      <c r="K117" s="21">
        <v>64063</v>
      </c>
      <c r="L117" s="60"/>
      <c r="M117" s="21">
        <f t="shared" si="2"/>
        <v>0</v>
      </c>
      <c r="N117" s="50"/>
      <c r="O117" s="42">
        <v>0.2</v>
      </c>
      <c r="P117" s="43">
        <f t="shared" si="3"/>
        <v>0</v>
      </c>
    </row>
    <row r="118" spans="2:16" ht="24">
      <c r="B118" s="45"/>
      <c r="C118" s="22">
        <v>59</v>
      </c>
      <c r="D118" s="26" t="s">
        <v>263</v>
      </c>
      <c r="E118" s="66" t="s">
        <v>583</v>
      </c>
      <c r="F118" s="26" t="s">
        <v>53</v>
      </c>
      <c r="G118" s="26" t="s">
        <v>264</v>
      </c>
      <c r="H118" s="22" t="s">
        <v>38</v>
      </c>
      <c r="I118" s="26" t="s">
        <v>39</v>
      </c>
      <c r="J118" s="22"/>
      <c r="K118" s="21">
        <v>45339</v>
      </c>
      <c r="L118" s="60"/>
      <c r="M118" s="21">
        <f t="shared" si="2"/>
        <v>0</v>
      </c>
      <c r="N118" s="50"/>
      <c r="O118" s="42">
        <v>0.2</v>
      </c>
      <c r="P118" s="43">
        <f t="shared" si="3"/>
        <v>0</v>
      </c>
    </row>
    <row r="119" spans="2:16" ht="24">
      <c r="B119" s="45"/>
      <c r="C119" s="22">
        <v>60</v>
      </c>
      <c r="D119" s="26" t="s">
        <v>265</v>
      </c>
      <c r="E119" s="66" t="s">
        <v>584</v>
      </c>
      <c r="F119" s="26" t="s">
        <v>53</v>
      </c>
      <c r="G119" s="26" t="s">
        <v>266</v>
      </c>
      <c r="H119" s="22" t="s">
        <v>38</v>
      </c>
      <c r="I119" s="26" t="s">
        <v>39</v>
      </c>
      <c r="J119" s="22"/>
      <c r="K119" s="21">
        <v>53967</v>
      </c>
      <c r="L119" s="60"/>
      <c r="M119" s="21">
        <f t="shared" si="2"/>
        <v>0</v>
      </c>
      <c r="N119" s="50"/>
      <c r="O119" s="42">
        <v>0.2</v>
      </c>
      <c r="P119" s="43">
        <f t="shared" si="3"/>
        <v>0</v>
      </c>
    </row>
    <row r="120" spans="2:16" ht="24">
      <c r="B120" s="45"/>
      <c r="C120" s="22">
        <v>61</v>
      </c>
      <c r="D120" s="26" t="s">
        <v>267</v>
      </c>
      <c r="E120" s="66" t="s">
        <v>585</v>
      </c>
      <c r="F120" s="26" t="s">
        <v>53</v>
      </c>
      <c r="G120" s="26" t="s">
        <v>268</v>
      </c>
      <c r="H120" s="22" t="s">
        <v>38</v>
      </c>
      <c r="I120" s="26" t="s">
        <v>101</v>
      </c>
      <c r="J120" s="22"/>
      <c r="K120" s="21">
        <v>63032</v>
      </c>
      <c r="L120" s="60"/>
      <c r="M120" s="21">
        <f t="shared" si="2"/>
        <v>0</v>
      </c>
      <c r="N120" s="50"/>
      <c r="O120" s="42">
        <v>0.2</v>
      </c>
      <c r="P120" s="43">
        <f t="shared" si="3"/>
        <v>0</v>
      </c>
    </row>
    <row r="121" spans="2:16" ht="24">
      <c r="B121" s="45"/>
      <c r="C121" s="22">
        <v>62</v>
      </c>
      <c r="D121" s="26" t="s">
        <v>269</v>
      </c>
      <c r="E121" s="66" t="s">
        <v>586</v>
      </c>
      <c r="F121" s="26" t="s">
        <v>53</v>
      </c>
      <c r="G121" s="26" t="s">
        <v>270</v>
      </c>
      <c r="H121" s="22" t="s">
        <v>38</v>
      </c>
      <c r="I121" s="26" t="s">
        <v>101</v>
      </c>
      <c r="J121" s="22"/>
      <c r="K121" s="21">
        <v>83574</v>
      </c>
      <c r="L121" s="60"/>
      <c r="M121" s="21">
        <f t="shared" si="2"/>
        <v>0</v>
      </c>
      <c r="N121" s="50"/>
      <c r="O121" s="42">
        <v>0.2</v>
      </c>
      <c r="P121" s="43">
        <f t="shared" si="3"/>
        <v>0</v>
      </c>
    </row>
    <row r="122" spans="2:16" ht="24.75" customHeight="1">
      <c r="B122" s="45"/>
      <c r="C122" s="22">
        <v>63</v>
      </c>
      <c r="D122" s="26" t="s">
        <v>271</v>
      </c>
      <c r="E122" s="66" t="s">
        <v>587</v>
      </c>
      <c r="F122" s="26" t="s">
        <v>53</v>
      </c>
      <c r="G122" s="26" t="s">
        <v>272</v>
      </c>
      <c r="H122" s="22" t="s">
        <v>38</v>
      </c>
      <c r="I122" s="26" t="s">
        <v>101</v>
      </c>
      <c r="J122" s="22"/>
      <c r="K122" s="21">
        <v>73254</v>
      </c>
      <c r="L122" s="60"/>
      <c r="M122" s="21">
        <f t="shared" si="2"/>
        <v>0</v>
      </c>
      <c r="N122" s="50"/>
      <c r="O122" s="42">
        <v>0.2</v>
      </c>
      <c r="P122" s="43">
        <f t="shared" si="3"/>
        <v>0</v>
      </c>
    </row>
    <row r="123" spans="2:16" ht="24">
      <c r="B123" s="45"/>
      <c r="C123" s="22">
        <v>64</v>
      </c>
      <c r="D123" s="26" t="s">
        <v>273</v>
      </c>
      <c r="E123" s="66" t="s">
        <v>588</v>
      </c>
      <c r="F123" s="26" t="s">
        <v>53</v>
      </c>
      <c r="G123" s="26" t="s">
        <v>274</v>
      </c>
      <c r="H123" s="22" t="s">
        <v>38</v>
      </c>
      <c r="I123" s="26" t="s">
        <v>101</v>
      </c>
      <c r="J123" s="22"/>
      <c r="K123" s="21">
        <v>73254</v>
      </c>
      <c r="L123" s="60"/>
      <c r="M123" s="21">
        <f t="shared" si="2"/>
        <v>0</v>
      </c>
      <c r="N123" s="50"/>
      <c r="O123" s="42">
        <v>0.2</v>
      </c>
      <c r="P123" s="43">
        <f t="shared" si="3"/>
        <v>0</v>
      </c>
    </row>
    <row r="124" spans="2:16" ht="24">
      <c r="B124" s="45"/>
      <c r="C124" s="22">
        <v>65</v>
      </c>
      <c r="D124" s="26" t="s">
        <v>275</v>
      </c>
      <c r="E124" s="66" t="s">
        <v>589</v>
      </c>
      <c r="F124" s="26" t="s">
        <v>53</v>
      </c>
      <c r="G124" s="26" t="s">
        <v>198</v>
      </c>
      <c r="H124" s="22" t="s">
        <v>38</v>
      </c>
      <c r="I124" s="26" t="s">
        <v>39</v>
      </c>
      <c r="J124" s="22"/>
      <c r="K124" s="21">
        <v>36578</v>
      </c>
      <c r="L124" s="60"/>
      <c r="M124" s="21">
        <f t="shared" si="2"/>
        <v>0</v>
      </c>
      <c r="N124" s="50"/>
      <c r="O124" s="42">
        <v>0.2</v>
      </c>
      <c r="P124" s="43">
        <f t="shared" si="3"/>
        <v>0</v>
      </c>
    </row>
    <row r="125" spans="2:16" ht="24.75" customHeight="1">
      <c r="B125" s="45"/>
      <c r="C125" s="22">
        <v>66</v>
      </c>
      <c r="D125" s="26" t="s">
        <v>276</v>
      </c>
      <c r="E125" s="66" t="s">
        <v>590</v>
      </c>
      <c r="F125" s="26" t="s">
        <v>53</v>
      </c>
      <c r="G125" s="26" t="s">
        <v>194</v>
      </c>
      <c r="H125" s="22" t="s">
        <v>38</v>
      </c>
      <c r="I125" s="26" t="s">
        <v>101</v>
      </c>
      <c r="J125" s="22"/>
      <c r="K125" s="21">
        <v>73254</v>
      </c>
      <c r="L125" s="60"/>
      <c r="M125" s="21">
        <f aca="true" t="shared" si="4" ref="M125:M188">J125*K125</f>
        <v>0</v>
      </c>
      <c r="N125" s="50"/>
      <c r="O125" s="42">
        <v>0.2</v>
      </c>
      <c r="P125" s="43">
        <f t="shared" si="3"/>
        <v>0</v>
      </c>
    </row>
    <row r="126" spans="2:16" ht="24">
      <c r="B126" s="45"/>
      <c r="C126" s="22">
        <v>67</v>
      </c>
      <c r="D126" s="26" t="s">
        <v>277</v>
      </c>
      <c r="E126" s="66" t="s">
        <v>591</v>
      </c>
      <c r="F126" s="26" t="s">
        <v>53</v>
      </c>
      <c r="G126" s="26" t="s">
        <v>278</v>
      </c>
      <c r="H126" s="22" t="s">
        <v>38</v>
      </c>
      <c r="I126" s="26" t="s">
        <v>101</v>
      </c>
      <c r="J126" s="22"/>
      <c r="K126" s="21">
        <v>83574</v>
      </c>
      <c r="L126" s="60"/>
      <c r="M126" s="21">
        <f t="shared" si="4"/>
        <v>0</v>
      </c>
      <c r="N126" s="50"/>
      <c r="O126" s="42">
        <v>0.2</v>
      </c>
      <c r="P126" s="43">
        <f t="shared" si="3"/>
        <v>0</v>
      </c>
    </row>
    <row r="127" spans="2:16" ht="24">
      <c r="B127" s="45"/>
      <c r="C127" s="22">
        <v>68</v>
      </c>
      <c r="D127" s="26" t="s">
        <v>279</v>
      </c>
      <c r="E127" s="66" t="s">
        <v>592</v>
      </c>
      <c r="F127" s="26" t="s">
        <v>53</v>
      </c>
      <c r="G127" s="26" t="s">
        <v>280</v>
      </c>
      <c r="H127" s="22" t="s">
        <v>38</v>
      </c>
      <c r="I127" s="26" t="s">
        <v>39</v>
      </c>
      <c r="J127" s="22"/>
      <c r="K127" s="21">
        <v>42674</v>
      </c>
      <c r="L127" s="60"/>
      <c r="M127" s="21">
        <f t="shared" si="4"/>
        <v>0</v>
      </c>
      <c r="N127" s="50"/>
      <c r="O127" s="42">
        <v>0.2</v>
      </c>
      <c r="P127" s="43">
        <f t="shared" si="3"/>
        <v>0</v>
      </c>
    </row>
    <row r="128" spans="2:16" ht="24">
      <c r="B128" s="45"/>
      <c r="C128" s="22">
        <v>69</v>
      </c>
      <c r="D128" s="26" t="s">
        <v>281</v>
      </c>
      <c r="E128" s="66" t="s">
        <v>593</v>
      </c>
      <c r="F128" s="26" t="s">
        <v>53</v>
      </c>
      <c r="G128" s="26" t="s">
        <v>282</v>
      </c>
      <c r="H128" s="22" t="s">
        <v>38</v>
      </c>
      <c r="I128" s="26" t="s">
        <v>101</v>
      </c>
      <c r="J128" s="22"/>
      <c r="K128" s="21">
        <v>73254</v>
      </c>
      <c r="L128" s="60"/>
      <c r="M128" s="21">
        <f t="shared" si="4"/>
        <v>0</v>
      </c>
      <c r="N128" s="50"/>
      <c r="O128" s="42">
        <v>0.2</v>
      </c>
      <c r="P128" s="43">
        <f t="shared" si="3"/>
        <v>0</v>
      </c>
    </row>
    <row r="129" spans="2:16" ht="24">
      <c r="B129" s="45"/>
      <c r="C129" s="22">
        <v>70</v>
      </c>
      <c r="D129" s="26" t="s">
        <v>283</v>
      </c>
      <c r="E129" s="66" t="s">
        <v>594</v>
      </c>
      <c r="F129" s="26" t="s">
        <v>53</v>
      </c>
      <c r="G129" s="26" t="s">
        <v>284</v>
      </c>
      <c r="H129" s="22" t="s">
        <v>38</v>
      </c>
      <c r="I129" s="26" t="s">
        <v>101</v>
      </c>
      <c r="J129" s="22"/>
      <c r="K129" s="21">
        <v>63032</v>
      </c>
      <c r="L129" s="60"/>
      <c r="M129" s="21">
        <f t="shared" si="4"/>
        <v>0</v>
      </c>
      <c r="N129" s="50"/>
      <c r="O129" s="42">
        <v>0.2</v>
      </c>
      <c r="P129" s="43">
        <f t="shared" si="3"/>
        <v>0</v>
      </c>
    </row>
    <row r="130" spans="2:16" ht="24">
      <c r="B130" s="45"/>
      <c r="C130" s="22">
        <v>71</v>
      </c>
      <c r="D130" s="26" t="s">
        <v>285</v>
      </c>
      <c r="E130" s="66" t="s">
        <v>595</v>
      </c>
      <c r="F130" s="26" t="s">
        <v>53</v>
      </c>
      <c r="G130" s="26" t="s">
        <v>286</v>
      </c>
      <c r="H130" s="22" t="s">
        <v>38</v>
      </c>
      <c r="I130" s="26" t="s">
        <v>101</v>
      </c>
      <c r="J130" s="22"/>
      <c r="K130" s="21">
        <v>73254</v>
      </c>
      <c r="L130" s="60"/>
      <c r="M130" s="21">
        <f t="shared" si="4"/>
        <v>0</v>
      </c>
      <c r="N130" s="50"/>
      <c r="O130" s="42">
        <v>0.2</v>
      </c>
      <c r="P130" s="43">
        <f t="shared" si="3"/>
        <v>0</v>
      </c>
    </row>
    <row r="131" spans="2:16" ht="24">
      <c r="B131" s="45"/>
      <c r="C131" s="22">
        <v>72</v>
      </c>
      <c r="D131" s="26" t="s">
        <v>287</v>
      </c>
      <c r="E131" s="66" t="s">
        <v>596</v>
      </c>
      <c r="F131" s="26" t="s">
        <v>53</v>
      </c>
      <c r="G131" s="26" t="s">
        <v>221</v>
      </c>
      <c r="H131" s="22" t="s">
        <v>38</v>
      </c>
      <c r="I131" s="26" t="s">
        <v>101</v>
      </c>
      <c r="J131" s="22"/>
      <c r="K131" s="21">
        <v>74254</v>
      </c>
      <c r="L131" s="60"/>
      <c r="M131" s="21">
        <f t="shared" si="4"/>
        <v>0</v>
      </c>
      <c r="N131" s="50"/>
      <c r="O131" s="42">
        <v>0.2</v>
      </c>
      <c r="P131" s="43">
        <f t="shared" si="3"/>
        <v>0</v>
      </c>
    </row>
    <row r="132" spans="2:16" ht="24">
      <c r="B132" s="45"/>
      <c r="C132" s="22">
        <v>73</v>
      </c>
      <c r="D132" s="26" t="s">
        <v>288</v>
      </c>
      <c r="E132" s="66" t="s">
        <v>597</v>
      </c>
      <c r="F132" s="26" t="s">
        <v>53</v>
      </c>
      <c r="G132" s="26" t="s">
        <v>115</v>
      </c>
      <c r="H132" s="22" t="s">
        <v>38</v>
      </c>
      <c r="I132" s="26" t="s">
        <v>101</v>
      </c>
      <c r="J132" s="22"/>
      <c r="K132" s="21">
        <v>73254</v>
      </c>
      <c r="L132" s="60"/>
      <c r="M132" s="21">
        <f t="shared" si="4"/>
        <v>0</v>
      </c>
      <c r="N132" s="50"/>
      <c r="O132" s="42">
        <v>0.2</v>
      </c>
      <c r="P132" s="43">
        <f t="shared" si="3"/>
        <v>0</v>
      </c>
    </row>
    <row r="133" spans="2:16" ht="24">
      <c r="B133" s="45"/>
      <c r="C133" s="22">
        <v>74</v>
      </c>
      <c r="D133" s="26" t="s">
        <v>289</v>
      </c>
      <c r="E133" s="66" t="s">
        <v>598</v>
      </c>
      <c r="F133" s="26" t="s">
        <v>53</v>
      </c>
      <c r="G133" s="26" t="s">
        <v>290</v>
      </c>
      <c r="H133" s="22" t="s">
        <v>38</v>
      </c>
      <c r="I133" s="26" t="s">
        <v>101</v>
      </c>
      <c r="J133" s="22"/>
      <c r="K133" s="21">
        <v>73254</v>
      </c>
      <c r="L133" s="60"/>
      <c r="M133" s="21">
        <f t="shared" si="4"/>
        <v>0</v>
      </c>
      <c r="N133" s="50"/>
      <c r="O133" s="42">
        <v>0.2</v>
      </c>
      <c r="P133" s="43">
        <f t="shared" si="3"/>
        <v>0</v>
      </c>
    </row>
    <row r="134" spans="2:16" ht="24">
      <c r="B134" s="45"/>
      <c r="C134" s="22">
        <v>75</v>
      </c>
      <c r="D134" s="26" t="s">
        <v>291</v>
      </c>
      <c r="E134" s="66" t="s">
        <v>599</v>
      </c>
      <c r="F134" s="26" t="s">
        <v>53</v>
      </c>
      <c r="G134" s="26" t="s">
        <v>292</v>
      </c>
      <c r="H134" s="22" t="s">
        <v>38</v>
      </c>
      <c r="I134" s="26" t="s">
        <v>101</v>
      </c>
      <c r="J134" s="22"/>
      <c r="K134" s="21">
        <v>75205</v>
      </c>
      <c r="L134" s="60"/>
      <c r="M134" s="21">
        <f t="shared" si="4"/>
        <v>0</v>
      </c>
      <c r="N134" s="50"/>
      <c r="O134" s="42">
        <v>0.2</v>
      </c>
      <c r="P134" s="43">
        <f t="shared" si="3"/>
        <v>0</v>
      </c>
    </row>
    <row r="135" spans="2:16" ht="24">
      <c r="B135" s="45"/>
      <c r="C135" s="22">
        <v>76</v>
      </c>
      <c r="D135" s="26" t="s">
        <v>293</v>
      </c>
      <c r="E135" s="66" t="s">
        <v>600</v>
      </c>
      <c r="F135" s="26" t="s">
        <v>53</v>
      </c>
      <c r="G135" s="26" t="s">
        <v>294</v>
      </c>
      <c r="H135" s="22" t="s">
        <v>38</v>
      </c>
      <c r="I135" s="26" t="s">
        <v>101</v>
      </c>
      <c r="J135" s="22"/>
      <c r="K135" s="21">
        <v>73254</v>
      </c>
      <c r="L135" s="60"/>
      <c r="M135" s="21">
        <f t="shared" si="4"/>
        <v>0</v>
      </c>
      <c r="N135" s="50"/>
      <c r="O135" s="42">
        <v>0.2</v>
      </c>
      <c r="P135" s="43">
        <f t="shared" si="3"/>
        <v>0</v>
      </c>
    </row>
    <row r="136" spans="2:16" ht="24">
      <c r="B136" s="45"/>
      <c r="C136" s="22">
        <v>77</v>
      </c>
      <c r="D136" s="26" t="s">
        <v>295</v>
      </c>
      <c r="E136" s="66" t="s">
        <v>601</v>
      </c>
      <c r="F136" s="26" t="s">
        <v>53</v>
      </c>
      <c r="G136" s="26" t="s">
        <v>207</v>
      </c>
      <c r="H136" s="22" t="s">
        <v>38</v>
      </c>
      <c r="I136" s="26" t="s">
        <v>101</v>
      </c>
      <c r="J136" s="22"/>
      <c r="K136" s="21">
        <v>70500</v>
      </c>
      <c r="L136" s="60"/>
      <c r="M136" s="21">
        <f t="shared" si="4"/>
        <v>0</v>
      </c>
      <c r="N136" s="50"/>
      <c r="O136" s="42">
        <v>0.2</v>
      </c>
      <c r="P136" s="43">
        <f t="shared" si="3"/>
        <v>0</v>
      </c>
    </row>
    <row r="137" spans="2:16" ht="24">
      <c r="B137" s="45"/>
      <c r="C137" s="22">
        <v>78</v>
      </c>
      <c r="D137" s="26" t="s">
        <v>296</v>
      </c>
      <c r="E137" s="66" t="s">
        <v>602</v>
      </c>
      <c r="F137" s="26" t="s">
        <v>53</v>
      </c>
      <c r="G137" s="26" t="s">
        <v>297</v>
      </c>
      <c r="H137" s="22" t="s">
        <v>38</v>
      </c>
      <c r="I137" s="26" t="s">
        <v>101</v>
      </c>
      <c r="J137" s="22"/>
      <c r="K137" s="21">
        <v>63032</v>
      </c>
      <c r="L137" s="60"/>
      <c r="M137" s="21">
        <f t="shared" si="4"/>
        <v>0</v>
      </c>
      <c r="N137" s="50"/>
      <c r="O137" s="42">
        <v>0.2</v>
      </c>
      <c r="P137" s="43">
        <f t="shared" si="3"/>
        <v>0</v>
      </c>
    </row>
    <row r="138" spans="2:16" ht="24">
      <c r="B138" s="45"/>
      <c r="C138" s="22">
        <v>79</v>
      </c>
      <c r="D138" s="26" t="s">
        <v>298</v>
      </c>
      <c r="E138" s="66" t="s">
        <v>603</v>
      </c>
      <c r="F138" s="26" t="s">
        <v>53</v>
      </c>
      <c r="G138" s="26" t="s">
        <v>299</v>
      </c>
      <c r="H138" s="22" t="s">
        <v>38</v>
      </c>
      <c r="I138" s="26" t="s">
        <v>101</v>
      </c>
      <c r="J138" s="22"/>
      <c r="K138" s="21">
        <v>52312</v>
      </c>
      <c r="L138" s="60"/>
      <c r="M138" s="21">
        <f t="shared" si="4"/>
        <v>0</v>
      </c>
      <c r="N138" s="50"/>
      <c r="O138" s="42">
        <v>0.2</v>
      </c>
      <c r="P138" s="43">
        <f t="shared" si="3"/>
        <v>0</v>
      </c>
    </row>
    <row r="139" spans="2:16" ht="24">
      <c r="B139" s="45"/>
      <c r="C139" s="22">
        <v>80</v>
      </c>
      <c r="D139" s="26" t="s">
        <v>300</v>
      </c>
      <c r="E139" s="66" t="s">
        <v>604</v>
      </c>
      <c r="F139" s="26" t="s">
        <v>53</v>
      </c>
      <c r="G139" s="26" t="s">
        <v>301</v>
      </c>
      <c r="H139" s="22" t="s">
        <v>38</v>
      </c>
      <c r="I139" s="26" t="s">
        <v>101</v>
      </c>
      <c r="J139" s="22"/>
      <c r="K139" s="21">
        <v>36430</v>
      </c>
      <c r="L139" s="60"/>
      <c r="M139" s="21">
        <f t="shared" si="4"/>
        <v>0</v>
      </c>
      <c r="N139" s="50"/>
      <c r="O139" s="42">
        <v>0.2</v>
      </c>
      <c r="P139" s="43">
        <f aca="true" t="shared" si="5" ref="P139:P202">M139*O139</f>
        <v>0</v>
      </c>
    </row>
    <row r="140" spans="2:16" ht="24">
      <c r="B140" s="45"/>
      <c r="C140" s="22">
        <v>81</v>
      </c>
      <c r="D140" s="26" t="s">
        <v>302</v>
      </c>
      <c r="E140" s="66" t="s">
        <v>605</v>
      </c>
      <c r="F140" s="26" t="s">
        <v>53</v>
      </c>
      <c r="G140" s="26" t="s">
        <v>303</v>
      </c>
      <c r="H140" s="22" t="s">
        <v>38</v>
      </c>
      <c r="I140" s="26" t="s">
        <v>101</v>
      </c>
      <c r="J140" s="22"/>
      <c r="K140" s="21">
        <v>73254</v>
      </c>
      <c r="L140" s="60"/>
      <c r="M140" s="21">
        <f t="shared" si="4"/>
        <v>0</v>
      </c>
      <c r="N140" s="50"/>
      <c r="O140" s="42">
        <v>0.2</v>
      </c>
      <c r="P140" s="43">
        <f t="shared" si="5"/>
        <v>0</v>
      </c>
    </row>
    <row r="141" spans="2:16" ht="24">
      <c r="B141" s="45"/>
      <c r="C141" s="22">
        <v>82</v>
      </c>
      <c r="D141" s="26" t="s">
        <v>304</v>
      </c>
      <c r="E141" s="66" t="s">
        <v>606</v>
      </c>
      <c r="F141" s="26" t="s">
        <v>53</v>
      </c>
      <c r="G141" s="26" t="s">
        <v>305</v>
      </c>
      <c r="H141" s="22" t="s">
        <v>38</v>
      </c>
      <c r="I141" s="26" t="s">
        <v>39</v>
      </c>
      <c r="J141" s="22"/>
      <c r="K141" s="21">
        <v>42633</v>
      </c>
      <c r="L141" s="60"/>
      <c r="M141" s="21">
        <f t="shared" si="4"/>
        <v>0</v>
      </c>
      <c r="N141" s="50"/>
      <c r="O141" s="42">
        <v>0.2</v>
      </c>
      <c r="P141" s="43">
        <f t="shared" si="5"/>
        <v>0</v>
      </c>
    </row>
    <row r="142" spans="2:16" ht="24">
      <c r="B142" s="45"/>
      <c r="C142" s="22">
        <v>83</v>
      </c>
      <c r="D142" s="26" t="s">
        <v>306</v>
      </c>
      <c r="E142" s="66" t="s">
        <v>607</v>
      </c>
      <c r="F142" s="26" t="s">
        <v>53</v>
      </c>
      <c r="G142" s="26" t="s">
        <v>307</v>
      </c>
      <c r="H142" s="22" t="s">
        <v>38</v>
      </c>
      <c r="I142" s="26" t="s">
        <v>39</v>
      </c>
      <c r="J142" s="22"/>
      <c r="K142" s="21">
        <v>53967</v>
      </c>
      <c r="L142" s="60"/>
      <c r="M142" s="21">
        <f t="shared" si="4"/>
        <v>0</v>
      </c>
      <c r="N142" s="50"/>
      <c r="O142" s="42">
        <v>0.2</v>
      </c>
      <c r="P142" s="43">
        <f t="shared" si="5"/>
        <v>0</v>
      </c>
    </row>
    <row r="143" spans="2:16" ht="24">
      <c r="B143" s="45"/>
      <c r="C143" s="22">
        <v>84</v>
      </c>
      <c r="D143" s="26" t="s">
        <v>308</v>
      </c>
      <c r="E143" s="66" t="s">
        <v>608</v>
      </c>
      <c r="F143" s="26" t="s">
        <v>53</v>
      </c>
      <c r="G143" s="26" t="s">
        <v>186</v>
      </c>
      <c r="H143" s="22" t="s">
        <v>38</v>
      </c>
      <c r="I143" s="26" t="s">
        <v>101</v>
      </c>
      <c r="J143" s="22"/>
      <c r="K143" s="21">
        <v>73254</v>
      </c>
      <c r="L143" s="60"/>
      <c r="M143" s="21">
        <f t="shared" si="4"/>
        <v>0</v>
      </c>
      <c r="N143" s="50"/>
      <c r="O143" s="42">
        <v>0.2</v>
      </c>
      <c r="P143" s="43">
        <f t="shared" si="5"/>
        <v>0</v>
      </c>
    </row>
    <row r="144" spans="2:16" ht="24">
      <c r="B144" s="45"/>
      <c r="C144" s="22">
        <v>85</v>
      </c>
      <c r="D144" s="26" t="s">
        <v>309</v>
      </c>
      <c r="E144" s="66" t="s">
        <v>609</v>
      </c>
      <c r="F144" s="26" t="s">
        <v>53</v>
      </c>
      <c r="G144" s="26" t="s">
        <v>192</v>
      </c>
      <c r="H144" s="22" t="s">
        <v>38</v>
      </c>
      <c r="I144" s="26" t="s">
        <v>101</v>
      </c>
      <c r="J144" s="22"/>
      <c r="K144" s="21">
        <v>66148</v>
      </c>
      <c r="L144" s="60"/>
      <c r="M144" s="21">
        <f t="shared" si="4"/>
        <v>0</v>
      </c>
      <c r="N144" s="50"/>
      <c r="O144" s="42">
        <v>0.2</v>
      </c>
      <c r="P144" s="43">
        <f t="shared" si="5"/>
        <v>0</v>
      </c>
    </row>
    <row r="145" spans="2:16" ht="24">
      <c r="B145" s="45"/>
      <c r="C145" s="22">
        <v>86</v>
      </c>
      <c r="D145" s="26" t="s">
        <v>310</v>
      </c>
      <c r="E145" s="66" t="s">
        <v>610</v>
      </c>
      <c r="F145" s="26" t="s">
        <v>53</v>
      </c>
      <c r="G145" s="26" t="s">
        <v>311</v>
      </c>
      <c r="H145" s="22" t="s">
        <v>38</v>
      </c>
      <c r="I145" s="26" t="s">
        <v>39</v>
      </c>
      <c r="J145" s="22"/>
      <c r="K145" s="21">
        <v>55405</v>
      </c>
      <c r="L145" s="60"/>
      <c r="M145" s="21">
        <f t="shared" si="4"/>
        <v>0</v>
      </c>
      <c r="N145" s="50"/>
      <c r="O145" s="42">
        <v>0.2</v>
      </c>
      <c r="P145" s="43">
        <f t="shared" si="5"/>
        <v>0</v>
      </c>
    </row>
    <row r="146" spans="2:16" ht="24">
      <c r="B146" s="45"/>
      <c r="C146" s="22">
        <v>87</v>
      </c>
      <c r="D146" s="26" t="s">
        <v>312</v>
      </c>
      <c r="E146" s="66" t="s">
        <v>611</v>
      </c>
      <c r="F146" s="26" t="s">
        <v>53</v>
      </c>
      <c r="G146" s="26" t="s">
        <v>117</v>
      </c>
      <c r="H146" s="22" t="s">
        <v>38</v>
      </c>
      <c r="I146" s="26" t="s">
        <v>101</v>
      </c>
      <c r="J146" s="22"/>
      <c r="K146" s="21">
        <v>73254</v>
      </c>
      <c r="L146" s="60"/>
      <c r="M146" s="21">
        <f t="shared" si="4"/>
        <v>0</v>
      </c>
      <c r="N146" s="50"/>
      <c r="O146" s="42">
        <v>0.2</v>
      </c>
      <c r="P146" s="43">
        <f t="shared" si="5"/>
        <v>0</v>
      </c>
    </row>
    <row r="147" spans="2:16" ht="24">
      <c r="B147" s="45"/>
      <c r="C147" s="22">
        <v>88</v>
      </c>
      <c r="D147" s="26" t="s">
        <v>313</v>
      </c>
      <c r="E147" s="66" t="s">
        <v>612</v>
      </c>
      <c r="F147" s="26" t="s">
        <v>53</v>
      </c>
      <c r="G147" s="26" t="s">
        <v>184</v>
      </c>
      <c r="H147" s="22" t="s">
        <v>38</v>
      </c>
      <c r="I147" s="26" t="s">
        <v>101</v>
      </c>
      <c r="J147" s="22"/>
      <c r="K147" s="21">
        <v>73254</v>
      </c>
      <c r="L147" s="60"/>
      <c r="M147" s="21">
        <f t="shared" si="4"/>
        <v>0</v>
      </c>
      <c r="N147" s="50"/>
      <c r="O147" s="42">
        <v>0.2</v>
      </c>
      <c r="P147" s="43">
        <f t="shared" si="5"/>
        <v>0</v>
      </c>
    </row>
    <row r="148" spans="2:16" ht="24">
      <c r="B148" s="45"/>
      <c r="C148" s="22">
        <v>89</v>
      </c>
      <c r="D148" s="26" t="s">
        <v>314</v>
      </c>
      <c r="E148" s="66" t="s">
        <v>613</v>
      </c>
      <c r="F148" s="26" t="s">
        <v>53</v>
      </c>
      <c r="G148" s="26" t="s">
        <v>125</v>
      </c>
      <c r="H148" s="22" t="s">
        <v>38</v>
      </c>
      <c r="I148" s="26" t="s">
        <v>39</v>
      </c>
      <c r="J148" s="22"/>
      <c r="K148" s="21">
        <v>42633</v>
      </c>
      <c r="L148" s="60"/>
      <c r="M148" s="21">
        <f t="shared" si="4"/>
        <v>0</v>
      </c>
      <c r="N148" s="50"/>
      <c r="O148" s="42">
        <v>0.2</v>
      </c>
      <c r="P148" s="43">
        <f t="shared" si="5"/>
        <v>0</v>
      </c>
    </row>
    <row r="149" spans="2:16" ht="24">
      <c r="B149" s="45"/>
      <c r="C149" s="22">
        <v>90</v>
      </c>
      <c r="D149" s="26" t="s">
        <v>315</v>
      </c>
      <c r="E149" s="66" t="s">
        <v>614</v>
      </c>
      <c r="F149" s="26" t="s">
        <v>53</v>
      </c>
      <c r="G149" s="26" t="s">
        <v>316</v>
      </c>
      <c r="H149" s="22" t="s">
        <v>38</v>
      </c>
      <c r="I149" s="26" t="s">
        <v>101</v>
      </c>
      <c r="J149" s="22"/>
      <c r="K149" s="21">
        <v>54451</v>
      </c>
      <c r="L149" s="60"/>
      <c r="M149" s="21">
        <f t="shared" si="4"/>
        <v>0</v>
      </c>
      <c r="N149" s="50"/>
      <c r="O149" s="42">
        <v>0.2</v>
      </c>
      <c r="P149" s="43">
        <f t="shared" si="5"/>
        <v>0</v>
      </c>
    </row>
    <row r="150" spans="2:16" ht="24">
      <c r="B150" s="45"/>
      <c r="C150" s="22">
        <v>91</v>
      </c>
      <c r="D150" s="26" t="s">
        <v>317</v>
      </c>
      <c r="E150" s="66" t="s">
        <v>615</v>
      </c>
      <c r="F150" s="26" t="s">
        <v>53</v>
      </c>
      <c r="G150" s="26" t="s">
        <v>318</v>
      </c>
      <c r="H150" s="22" t="s">
        <v>38</v>
      </c>
      <c r="I150" s="26" t="s">
        <v>101</v>
      </c>
      <c r="J150" s="22"/>
      <c r="K150" s="21">
        <v>69337</v>
      </c>
      <c r="L150" s="60"/>
      <c r="M150" s="21">
        <f t="shared" si="4"/>
        <v>0</v>
      </c>
      <c r="N150" s="50"/>
      <c r="O150" s="42">
        <v>0.2</v>
      </c>
      <c r="P150" s="43">
        <f t="shared" si="5"/>
        <v>0</v>
      </c>
    </row>
    <row r="151" spans="2:16" ht="24">
      <c r="B151" s="45"/>
      <c r="C151" s="22">
        <v>92</v>
      </c>
      <c r="D151" s="26" t="s">
        <v>319</v>
      </c>
      <c r="E151" s="66" t="s">
        <v>616</v>
      </c>
      <c r="F151" s="26" t="s">
        <v>53</v>
      </c>
      <c r="G151" s="26" t="s">
        <v>320</v>
      </c>
      <c r="H151" s="22" t="s">
        <v>38</v>
      </c>
      <c r="I151" s="26" t="s">
        <v>101</v>
      </c>
      <c r="J151" s="22"/>
      <c r="K151" s="21">
        <v>52312</v>
      </c>
      <c r="L151" s="60"/>
      <c r="M151" s="21">
        <f t="shared" si="4"/>
        <v>0</v>
      </c>
      <c r="N151" s="50"/>
      <c r="O151" s="42">
        <v>0.2</v>
      </c>
      <c r="P151" s="43">
        <f t="shared" si="5"/>
        <v>0</v>
      </c>
    </row>
    <row r="152" spans="2:16" ht="24">
      <c r="B152" s="45"/>
      <c r="C152" s="22">
        <v>93</v>
      </c>
      <c r="D152" s="26" t="s">
        <v>321</v>
      </c>
      <c r="E152" s="66" t="s">
        <v>617</v>
      </c>
      <c r="F152" s="26" t="s">
        <v>53</v>
      </c>
      <c r="G152" s="26" t="s">
        <v>322</v>
      </c>
      <c r="H152" s="22" t="s">
        <v>38</v>
      </c>
      <c r="I152" s="26" t="s">
        <v>101</v>
      </c>
      <c r="J152" s="22"/>
      <c r="K152" s="21">
        <v>63697</v>
      </c>
      <c r="L152" s="60"/>
      <c r="M152" s="21">
        <f t="shared" si="4"/>
        <v>0</v>
      </c>
      <c r="N152" s="50"/>
      <c r="O152" s="42">
        <v>0.2</v>
      </c>
      <c r="P152" s="43">
        <f t="shared" si="5"/>
        <v>0</v>
      </c>
    </row>
    <row r="153" spans="2:16" ht="24">
      <c r="B153" s="45"/>
      <c r="C153" s="22">
        <v>94</v>
      </c>
      <c r="D153" s="26" t="s">
        <v>323</v>
      </c>
      <c r="E153" s="66" t="s">
        <v>618</v>
      </c>
      <c r="F153" s="26" t="s">
        <v>53</v>
      </c>
      <c r="G153" s="26" t="s">
        <v>324</v>
      </c>
      <c r="H153" s="22" t="s">
        <v>38</v>
      </c>
      <c r="I153" s="26" t="s">
        <v>101</v>
      </c>
      <c r="J153" s="22"/>
      <c r="K153" s="21">
        <v>62472</v>
      </c>
      <c r="L153" s="60"/>
      <c r="M153" s="21">
        <f t="shared" si="4"/>
        <v>0</v>
      </c>
      <c r="N153" s="50"/>
      <c r="O153" s="42">
        <v>0.2</v>
      </c>
      <c r="P153" s="43">
        <f t="shared" si="5"/>
        <v>0</v>
      </c>
    </row>
    <row r="154" spans="2:16" ht="24">
      <c r="B154" s="45"/>
      <c r="C154" s="22">
        <v>95</v>
      </c>
      <c r="D154" s="26" t="s">
        <v>325</v>
      </c>
      <c r="E154" s="66" t="s">
        <v>619</v>
      </c>
      <c r="F154" s="26" t="s">
        <v>53</v>
      </c>
      <c r="G154" s="26" t="s">
        <v>326</v>
      </c>
      <c r="H154" s="22" t="s">
        <v>38</v>
      </c>
      <c r="I154" s="26" t="s">
        <v>101</v>
      </c>
      <c r="J154" s="22"/>
      <c r="K154" s="21">
        <v>53882</v>
      </c>
      <c r="L154" s="60"/>
      <c r="M154" s="21">
        <f t="shared" si="4"/>
        <v>0</v>
      </c>
      <c r="N154" s="50"/>
      <c r="O154" s="42">
        <v>0.2</v>
      </c>
      <c r="P154" s="43">
        <f t="shared" si="5"/>
        <v>0</v>
      </c>
    </row>
    <row r="155" spans="2:16" ht="24">
      <c r="B155" s="45"/>
      <c r="C155" s="22">
        <v>96</v>
      </c>
      <c r="D155" s="26" t="s">
        <v>327</v>
      </c>
      <c r="E155" s="66" t="s">
        <v>620</v>
      </c>
      <c r="F155" s="26" t="s">
        <v>53</v>
      </c>
      <c r="G155" s="26" t="s">
        <v>328</v>
      </c>
      <c r="H155" s="22" t="s">
        <v>38</v>
      </c>
      <c r="I155" s="26" t="s">
        <v>101</v>
      </c>
      <c r="J155" s="22"/>
      <c r="K155" s="21">
        <v>73254</v>
      </c>
      <c r="L155" s="60"/>
      <c r="M155" s="21">
        <f t="shared" si="4"/>
        <v>0</v>
      </c>
      <c r="N155" s="50"/>
      <c r="O155" s="42">
        <v>0.2</v>
      </c>
      <c r="P155" s="43">
        <f t="shared" si="5"/>
        <v>0</v>
      </c>
    </row>
    <row r="156" spans="2:16" ht="24">
      <c r="B156" s="45"/>
      <c r="C156" s="22">
        <v>97</v>
      </c>
      <c r="D156" s="26" t="s">
        <v>329</v>
      </c>
      <c r="E156" s="66" t="s">
        <v>621</v>
      </c>
      <c r="F156" s="26" t="s">
        <v>53</v>
      </c>
      <c r="G156" s="26" t="s">
        <v>190</v>
      </c>
      <c r="H156" s="22" t="s">
        <v>38</v>
      </c>
      <c r="I156" s="26" t="s">
        <v>101</v>
      </c>
      <c r="J156" s="22"/>
      <c r="K156" s="21">
        <v>73254</v>
      </c>
      <c r="L156" s="60"/>
      <c r="M156" s="21">
        <f t="shared" si="4"/>
        <v>0</v>
      </c>
      <c r="N156" s="50"/>
      <c r="O156" s="42">
        <v>0.2</v>
      </c>
      <c r="P156" s="43">
        <f t="shared" si="5"/>
        <v>0</v>
      </c>
    </row>
    <row r="157" spans="2:16" ht="24">
      <c r="B157" s="45"/>
      <c r="C157" s="22">
        <v>98</v>
      </c>
      <c r="D157" s="26" t="s">
        <v>330</v>
      </c>
      <c r="E157" s="66" t="s">
        <v>622</v>
      </c>
      <c r="F157" s="26" t="s">
        <v>53</v>
      </c>
      <c r="G157" s="26" t="s">
        <v>128</v>
      </c>
      <c r="H157" s="22" t="s">
        <v>38</v>
      </c>
      <c r="I157" s="26" t="s">
        <v>39</v>
      </c>
      <c r="J157" s="22"/>
      <c r="K157" s="21">
        <v>54000</v>
      </c>
      <c r="L157" s="60"/>
      <c r="M157" s="21">
        <f t="shared" si="4"/>
        <v>0</v>
      </c>
      <c r="N157" s="50"/>
      <c r="O157" s="42">
        <v>0.2</v>
      </c>
      <c r="P157" s="43">
        <f t="shared" si="5"/>
        <v>0</v>
      </c>
    </row>
    <row r="158" spans="2:16" ht="24">
      <c r="B158" s="45"/>
      <c r="C158" s="22">
        <v>99</v>
      </c>
      <c r="D158" s="26" t="s">
        <v>331</v>
      </c>
      <c r="E158" s="66" t="s">
        <v>623</v>
      </c>
      <c r="F158" s="26" t="s">
        <v>53</v>
      </c>
      <c r="G158" s="26" t="s">
        <v>332</v>
      </c>
      <c r="H158" s="22" t="s">
        <v>38</v>
      </c>
      <c r="I158" s="26" t="s">
        <v>101</v>
      </c>
      <c r="J158" s="22"/>
      <c r="K158" s="21">
        <v>73254</v>
      </c>
      <c r="L158" s="60"/>
      <c r="M158" s="21">
        <f t="shared" si="4"/>
        <v>0</v>
      </c>
      <c r="N158" s="50"/>
      <c r="O158" s="42">
        <v>0.2</v>
      </c>
      <c r="P158" s="43">
        <f t="shared" si="5"/>
        <v>0</v>
      </c>
    </row>
    <row r="159" spans="2:16" ht="24">
      <c r="B159" s="45"/>
      <c r="C159" s="22">
        <v>100</v>
      </c>
      <c r="D159" s="26" t="s">
        <v>333</v>
      </c>
      <c r="E159" s="66" t="s">
        <v>624</v>
      </c>
      <c r="F159" s="26" t="s">
        <v>53</v>
      </c>
      <c r="G159" s="26" t="s">
        <v>334</v>
      </c>
      <c r="H159" s="22" t="s">
        <v>38</v>
      </c>
      <c r="I159" s="26" t="s">
        <v>101</v>
      </c>
      <c r="J159" s="22"/>
      <c r="K159" s="21">
        <v>53882</v>
      </c>
      <c r="L159" s="60"/>
      <c r="M159" s="21">
        <f t="shared" si="4"/>
        <v>0</v>
      </c>
      <c r="N159" s="50"/>
      <c r="O159" s="42">
        <v>0.2</v>
      </c>
      <c r="P159" s="43">
        <f t="shared" si="5"/>
        <v>0</v>
      </c>
    </row>
    <row r="160" spans="2:16" ht="24">
      <c r="B160" s="45"/>
      <c r="C160" s="22">
        <v>101</v>
      </c>
      <c r="D160" s="26" t="s">
        <v>335</v>
      </c>
      <c r="E160" s="66" t="s">
        <v>625</v>
      </c>
      <c r="F160" s="26" t="s">
        <v>53</v>
      </c>
      <c r="G160" s="26" t="s">
        <v>336</v>
      </c>
      <c r="H160" s="22" t="s">
        <v>38</v>
      </c>
      <c r="I160" s="26" t="s">
        <v>39</v>
      </c>
      <c r="J160" s="22"/>
      <c r="K160" s="21">
        <v>36542</v>
      </c>
      <c r="L160" s="60"/>
      <c r="M160" s="21">
        <f t="shared" si="4"/>
        <v>0</v>
      </c>
      <c r="N160" s="50"/>
      <c r="O160" s="42">
        <v>0.2</v>
      </c>
      <c r="P160" s="43">
        <f t="shared" si="5"/>
        <v>0</v>
      </c>
    </row>
    <row r="161" spans="2:16" ht="24">
      <c r="B161" s="45"/>
      <c r="C161" s="22">
        <v>102</v>
      </c>
      <c r="D161" s="26" t="s">
        <v>337</v>
      </c>
      <c r="E161" s="66" t="s">
        <v>626</v>
      </c>
      <c r="F161" s="26" t="s">
        <v>53</v>
      </c>
      <c r="G161" s="26" t="s">
        <v>338</v>
      </c>
      <c r="H161" s="22" t="s">
        <v>38</v>
      </c>
      <c r="I161" s="26" t="s">
        <v>101</v>
      </c>
      <c r="J161" s="22"/>
      <c r="K161" s="21">
        <v>73254</v>
      </c>
      <c r="L161" s="60"/>
      <c r="M161" s="21">
        <f t="shared" si="4"/>
        <v>0</v>
      </c>
      <c r="N161" s="50"/>
      <c r="O161" s="42">
        <v>0.2</v>
      </c>
      <c r="P161" s="43">
        <f t="shared" si="5"/>
        <v>0</v>
      </c>
    </row>
    <row r="162" spans="2:16" ht="24">
      <c r="B162" s="45"/>
      <c r="C162" s="22">
        <v>103</v>
      </c>
      <c r="D162" s="26" t="s">
        <v>339</v>
      </c>
      <c r="E162" s="66" t="s">
        <v>627</v>
      </c>
      <c r="F162" s="26" t="s">
        <v>53</v>
      </c>
      <c r="G162" s="26" t="s">
        <v>340</v>
      </c>
      <c r="H162" s="22" t="s">
        <v>38</v>
      </c>
      <c r="I162" s="26" t="s">
        <v>101</v>
      </c>
      <c r="J162" s="22"/>
      <c r="K162" s="21">
        <v>45918</v>
      </c>
      <c r="L162" s="60"/>
      <c r="M162" s="21">
        <f t="shared" si="4"/>
        <v>0</v>
      </c>
      <c r="N162" s="50"/>
      <c r="O162" s="42">
        <v>0.2</v>
      </c>
      <c r="P162" s="43">
        <f t="shared" si="5"/>
        <v>0</v>
      </c>
    </row>
    <row r="163" spans="2:16" ht="24">
      <c r="B163" s="45"/>
      <c r="C163" s="22">
        <v>104</v>
      </c>
      <c r="D163" s="26" t="s">
        <v>341</v>
      </c>
      <c r="E163" s="66" t="s">
        <v>628</v>
      </c>
      <c r="F163" s="26" t="s">
        <v>53</v>
      </c>
      <c r="G163" s="26" t="s">
        <v>342</v>
      </c>
      <c r="H163" s="22" t="s">
        <v>38</v>
      </c>
      <c r="I163" s="26" t="s">
        <v>101</v>
      </c>
      <c r="J163" s="22"/>
      <c r="K163" s="21">
        <v>54451</v>
      </c>
      <c r="L163" s="60"/>
      <c r="M163" s="21">
        <f t="shared" si="4"/>
        <v>0</v>
      </c>
      <c r="N163" s="50"/>
      <c r="O163" s="42">
        <v>0.2</v>
      </c>
      <c r="P163" s="43">
        <f t="shared" si="5"/>
        <v>0</v>
      </c>
    </row>
    <row r="164" spans="2:16" ht="24">
      <c r="B164" s="45"/>
      <c r="C164" s="22">
        <v>105</v>
      </c>
      <c r="D164" s="26" t="s">
        <v>343</v>
      </c>
      <c r="E164" s="66" t="s">
        <v>629</v>
      </c>
      <c r="F164" s="26" t="s">
        <v>53</v>
      </c>
      <c r="G164" s="26" t="s">
        <v>344</v>
      </c>
      <c r="H164" s="22" t="s">
        <v>38</v>
      </c>
      <c r="I164" s="26" t="s">
        <v>101</v>
      </c>
      <c r="J164" s="22"/>
      <c r="K164" s="21">
        <v>46403</v>
      </c>
      <c r="L164" s="60"/>
      <c r="M164" s="21">
        <f t="shared" si="4"/>
        <v>0</v>
      </c>
      <c r="N164" s="50"/>
      <c r="O164" s="42">
        <v>0.2</v>
      </c>
      <c r="P164" s="43">
        <f t="shared" si="5"/>
        <v>0</v>
      </c>
    </row>
    <row r="165" spans="2:16" ht="24">
      <c r="B165" s="45"/>
      <c r="C165" s="22">
        <v>106</v>
      </c>
      <c r="D165" s="26" t="s">
        <v>345</v>
      </c>
      <c r="E165" s="66" t="s">
        <v>630</v>
      </c>
      <c r="F165" s="26" t="s">
        <v>53</v>
      </c>
      <c r="G165" s="26" t="s">
        <v>346</v>
      </c>
      <c r="H165" s="22" t="s">
        <v>38</v>
      </c>
      <c r="I165" s="26" t="s">
        <v>101</v>
      </c>
      <c r="J165" s="22"/>
      <c r="K165" s="21">
        <v>66251</v>
      </c>
      <c r="L165" s="60"/>
      <c r="M165" s="21">
        <f t="shared" si="4"/>
        <v>0</v>
      </c>
      <c r="N165" s="50"/>
      <c r="O165" s="42">
        <v>0.2</v>
      </c>
      <c r="P165" s="43">
        <f t="shared" si="5"/>
        <v>0</v>
      </c>
    </row>
    <row r="166" spans="2:16" ht="24">
      <c r="B166" s="45"/>
      <c r="C166" s="22">
        <v>107</v>
      </c>
      <c r="D166" s="26" t="s">
        <v>347</v>
      </c>
      <c r="E166" s="66" t="s">
        <v>631</v>
      </c>
      <c r="F166" s="26" t="s">
        <v>53</v>
      </c>
      <c r="G166" s="26" t="s">
        <v>348</v>
      </c>
      <c r="H166" s="22" t="s">
        <v>38</v>
      </c>
      <c r="I166" s="26" t="s">
        <v>101</v>
      </c>
      <c r="J166" s="22"/>
      <c r="K166" s="21">
        <v>66148</v>
      </c>
      <c r="L166" s="60"/>
      <c r="M166" s="21">
        <f t="shared" si="4"/>
        <v>0</v>
      </c>
      <c r="N166" s="50"/>
      <c r="O166" s="42">
        <v>0.2</v>
      </c>
      <c r="P166" s="43">
        <f t="shared" si="5"/>
        <v>0</v>
      </c>
    </row>
    <row r="167" spans="2:16" ht="24">
      <c r="B167" s="45"/>
      <c r="C167" s="22">
        <v>108</v>
      </c>
      <c r="D167" s="26" t="s">
        <v>349</v>
      </c>
      <c r="E167" s="66" t="s">
        <v>632</v>
      </c>
      <c r="F167" s="26" t="s">
        <v>53</v>
      </c>
      <c r="G167" s="26" t="s">
        <v>350</v>
      </c>
      <c r="H167" s="22" t="s">
        <v>38</v>
      </c>
      <c r="I167" s="26" t="s">
        <v>101</v>
      </c>
      <c r="J167" s="22"/>
      <c r="K167" s="21">
        <v>83574</v>
      </c>
      <c r="L167" s="60"/>
      <c r="M167" s="21">
        <f t="shared" si="4"/>
        <v>0</v>
      </c>
      <c r="N167" s="50"/>
      <c r="O167" s="42">
        <v>0.2</v>
      </c>
      <c r="P167" s="43">
        <f t="shared" si="5"/>
        <v>0</v>
      </c>
    </row>
    <row r="168" spans="2:16" ht="24">
      <c r="B168" s="45"/>
      <c r="C168" s="22">
        <v>109</v>
      </c>
      <c r="D168" s="26" t="s">
        <v>351</v>
      </c>
      <c r="E168" s="66" t="s">
        <v>633</v>
      </c>
      <c r="F168" s="26" t="s">
        <v>53</v>
      </c>
      <c r="G168" s="26" t="s">
        <v>352</v>
      </c>
      <c r="H168" s="22" t="s">
        <v>38</v>
      </c>
      <c r="I168" s="26" t="s">
        <v>101</v>
      </c>
      <c r="J168" s="22"/>
      <c r="K168" s="21">
        <v>73368</v>
      </c>
      <c r="L168" s="60"/>
      <c r="M168" s="21">
        <f t="shared" si="4"/>
        <v>0</v>
      </c>
      <c r="N168" s="50"/>
      <c r="O168" s="42">
        <v>0.2</v>
      </c>
      <c r="P168" s="43">
        <f t="shared" si="5"/>
        <v>0</v>
      </c>
    </row>
    <row r="169" spans="2:16" ht="24">
      <c r="B169" s="45"/>
      <c r="C169" s="22">
        <v>110</v>
      </c>
      <c r="D169" s="26" t="s">
        <v>353</v>
      </c>
      <c r="E169" s="66" t="s">
        <v>634</v>
      </c>
      <c r="F169" s="26" t="s">
        <v>53</v>
      </c>
      <c r="G169" s="26" t="s">
        <v>130</v>
      </c>
      <c r="H169" s="22" t="s">
        <v>38</v>
      </c>
      <c r="I169" s="26" t="s">
        <v>101</v>
      </c>
      <c r="J169" s="22"/>
      <c r="K169" s="21">
        <v>63690</v>
      </c>
      <c r="L169" s="60"/>
      <c r="M169" s="21">
        <f t="shared" si="4"/>
        <v>0</v>
      </c>
      <c r="N169" s="50"/>
      <c r="O169" s="42">
        <v>0.2</v>
      </c>
      <c r="P169" s="43">
        <f t="shared" si="5"/>
        <v>0</v>
      </c>
    </row>
    <row r="170" spans="2:16" ht="24">
      <c r="B170" s="45"/>
      <c r="C170" s="22">
        <v>111</v>
      </c>
      <c r="D170" s="26" t="s">
        <v>354</v>
      </c>
      <c r="E170" s="66" t="s">
        <v>635</v>
      </c>
      <c r="F170" s="26" t="s">
        <v>53</v>
      </c>
      <c r="G170" s="26" t="s">
        <v>355</v>
      </c>
      <c r="H170" s="22" t="s">
        <v>38</v>
      </c>
      <c r="I170" s="26" t="s">
        <v>39</v>
      </c>
      <c r="J170" s="22"/>
      <c r="K170" s="21">
        <v>50009</v>
      </c>
      <c r="L170" s="60"/>
      <c r="M170" s="21">
        <f t="shared" si="4"/>
        <v>0</v>
      </c>
      <c r="N170" s="50"/>
      <c r="O170" s="42">
        <v>0.2</v>
      </c>
      <c r="P170" s="43">
        <f t="shared" si="5"/>
        <v>0</v>
      </c>
    </row>
    <row r="171" spans="2:16" ht="24">
      <c r="B171" s="45"/>
      <c r="C171" s="22">
        <v>112</v>
      </c>
      <c r="D171" s="26" t="s">
        <v>356</v>
      </c>
      <c r="E171" s="66" t="s">
        <v>636</v>
      </c>
      <c r="F171" s="26" t="s">
        <v>53</v>
      </c>
      <c r="G171" s="26" t="s">
        <v>357</v>
      </c>
      <c r="H171" s="22" t="s">
        <v>38</v>
      </c>
      <c r="I171" s="26" t="s">
        <v>39</v>
      </c>
      <c r="J171" s="22"/>
      <c r="K171" s="21">
        <v>36542</v>
      </c>
      <c r="L171" s="60"/>
      <c r="M171" s="21">
        <f t="shared" si="4"/>
        <v>0</v>
      </c>
      <c r="N171" s="50"/>
      <c r="O171" s="42">
        <v>0.2</v>
      </c>
      <c r="P171" s="43">
        <f t="shared" si="5"/>
        <v>0</v>
      </c>
    </row>
    <row r="172" spans="2:16" ht="24">
      <c r="B172" s="45"/>
      <c r="C172" s="22">
        <v>113</v>
      </c>
      <c r="D172" s="26" t="s">
        <v>358</v>
      </c>
      <c r="E172" s="66" t="s">
        <v>637</v>
      </c>
      <c r="F172" s="26" t="s">
        <v>53</v>
      </c>
      <c r="G172" s="26" t="s">
        <v>225</v>
      </c>
      <c r="H172" s="22" t="s">
        <v>38</v>
      </c>
      <c r="I172" s="26" t="s">
        <v>39</v>
      </c>
      <c r="J172" s="22"/>
      <c r="K172" s="21">
        <v>42633</v>
      </c>
      <c r="L172" s="60"/>
      <c r="M172" s="21">
        <f t="shared" si="4"/>
        <v>0</v>
      </c>
      <c r="N172" s="50"/>
      <c r="O172" s="42">
        <v>0.2</v>
      </c>
      <c r="P172" s="43">
        <f t="shared" si="5"/>
        <v>0</v>
      </c>
    </row>
    <row r="173" spans="2:16" ht="24">
      <c r="B173" s="45"/>
      <c r="C173" s="22">
        <v>114</v>
      </c>
      <c r="D173" s="26" t="s">
        <v>359</v>
      </c>
      <c r="E173" s="66" t="s">
        <v>638</v>
      </c>
      <c r="F173" s="26" t="s">
        <v>53</v>
      </c>
      <c r="G173" s="26" t="s">
        <v>225</v>
      </c>
      <c r="H173" s="22" t="s">
        <v>38</v>
      </c>
      <c r="I173" s="26" t="s">
        <v>101</v>
      </c>
      <c r="J173" s="22"/>
      <c r="K173" s="21">
        <v>73254</v>
      </c>
      <c r="L173" s="60"/>
      <c r="M173" s="21">
        <f t="shared" si="4"/>
        <v>0</v>
      </c>
      <c r="N173" s="50"/>
      <c r="O173" s="42">
        <v>0.2</v>
      </c>
      <c r="P173" s="43">
        <f t="shared" si="5"/>
        <v>0</v>
      </c>
    </row>
    <row r="174" spans="2:16" ht="24">
      <c r="B174" s="45"/>
      <c r="C174" s="22">
        <v>115</v>
      </c>
      <c r="D174" s="26" t="s">
        <v>360</v>
      </c>
      <c r="E174" s="66" t="s">
        <v>639</v>
      </c>
      <c r="F174" s="26" t="s">
        <v>53</v>
      </c>
      <c r="G174" s="26" t="s">
        <v>361</v>
      </c>
      <c r="H174" s="22" t="s">
        <v>38</v>
      </c>
      <c r="I174" s="26" t="s">
        <v>101</v>
      </c>
      <c r="J174" s="22"/>
      <c r="K174" s="21">
        <v>69337</v>
      </c>
      <c r="L174" s="60"/>
      <c r="M174" s="21">
        <f t="shared" si="4"/>
        <v>0</v>
      </c>
      <c r="N174" s="50"/>
      <c r="O174" s="42">
        <v>0.2</v>
      </c>
      <c r="P174" s="43">
        <f t="shared" si="5"/>
        <v>0</v>
      </c>
    </row>
    <row r="175" spans="2:16" ht="24">
      <c r="B175" s="45"/>
      <c r="C175" s="22">
        <v>116</v>
      </c>
      <c r="D175" s="26" t="s">
        <v>362</v>
      </c>
      <c r="E175" s="66" t="s">
        <v>640</v>
      </c>
      <c r="F175" s="26" t="s">
        <v>53</v>
      </c>
      <c r="G175" s="26" t="s">
        <v>202</v>
      </c>
      <c r="H175" s="22" t="s">
        <v>38</v>
      </c>
      <c r="I175" s="26" t="s">
        <v>101</v>
      </c>
      <c r="J175" s="22"/>
      <c r="K175" s="21">
        <v>46403</v>
      </c>
      <c r="L175" s="60"/>
      <c r="M175" s="21">
        <f t="shared" si="4"/>
        <v>0</v>
      </c>
      <c r="N175" s="50"/>
      <c r="O175" s="42">
        <v>0.2</v>
      </c>
      <c r="P175" s="43">
        <f t="shared" si="5"/>
        <v>0</v>
      </c>
    </row>
    <row r="176" spans="2:16" ht="24">
      <c r="B176" s="45"/>
      <c r="C176" s="22">
        <v>117</v>
      </c>
      <c r="D176" s="26" t="s">
        <v>363</v>
      </c>
      <c r="E176" s="66" t="s">
        <v>641</v>
      </c>
      <c r="F176" s="26" t="s">
        <v>53</v>
      </c>
      <c r="G176" s="26" t="s">
        <v>364</v>
      </c>
      <c r="H176" s="22" t="s">
        <v>38</v>
      </c>
      <c r="I176" s="26" t="s">
        <v>101</v>
      </c>
      <c r="J176" s="22"/>
      <c r="K176" s="21">
        <v>46403</v>
      </c>
      <c r="L176" s="60"/>
      <c r="M176" s="21">
        <f t="shared" si="4"/>
        <v>0</v>
      </c>
      <c r="N176" s="50"/>
      <c r="O176" s="42">
        <v>0.2</v>
      </c>
      <c r="P176" s="43">
        <f t="shared" si="5"/>
        <v>0</v>
      </c>
    </row>
    <row r="177" spans="2:16" ht="24">
      <c r="B177" s="45"/>
      <c r="C177" s="22">
        <v>118</v>
      </c>
      <c r="D177" s="26" t="s">
        <v>365</v>
      </c>
      <c r="E177" s="66" t="s">
        <v>642</v>
      </c>
      <c r="F177" s="26" t="s">
        <v>53</v>
      </c>
      <c r="G177" s="26" t="s">
        <v>366</v>
      </c>
      <c r="H177" s="22" t="s">
        <v>38</v>
      </c>
      <c r="I177" s="26" t="s">
        <v>101</v>
      </c>
      <c r="J177" s="22"/>
      <c r="K177" s="21">
        <v>71504</v>
      </c>
      <c r="L177" s="60"/>
      <c r="M177" s="21">
        <f t="shared" si="4"/>
        <v>0</v>
      </c>
      <c r="N177" s="50"/>
      <c r="O177" s="42">
        <v>0.2</v>
      </c>
      <c r="P177" s="43">
        <f t="shared" si="5"/>
        <v>0</v>
      </c>
    </row>
    <row r="178" spans="2:16" ht="24">
      <c r="B178" s="45"/>
      <c r="C178" s="22">
        <v>119</v>
      </c>
      <c r="D178" s="26" t="s">
        <v>367</v>
      </c>
      <c r="E178" s="66" t="s">
        <v>643</v>
      </c>
      <c r="F178" s="26" t="s">
        <v>53</v>
      </c>
      <c r="G178" s="26" t="s">
        <v>368</v>
      </c>
      <c r="H178" s="22" t="s">
        <v>38</v>
      </c>
      <c r="I178" s="26" t="s">
        <v>101</v>
      </c>
      <c r="J178" s="22"/>
      <c r="K178" s="21">
        <v>63032</v>
      </c>
      <c r="L178" s="60"/>
      <c r="M178" s="21">
        <f t="shared" si="4"/>
        <v>0</v>
      </c>
      <c r="N178" s="50"/>
      <c r="O178" s="42">
        <v>0.2</v>
      </c>
      <c r="P178" s="43">
        <f t="shared" si="5"/>
        <v>0</v>
      </c>
    </row>
    <row r="179" spans="2:16" ht="24">
      <c r="B179" s="45"/>
      <c r="C179" s="22">
        <v>120</v>
      </c>
      <c r="D179" s="26" t="s">
        <v>369</v>
      </c>
      <c r="E179" s="66" t="s">
        <v>644</v>
      </c>
      <c r="F179" s="26" t="s">
        <v>53</v>
      </c>
      <c r="G179" s="26" t="s">
        <v>370</v>
      </c>
      <c r="H179" s="22" t="s">
        <v>38</v>
      </c>
      <c r="I179" s="26" t="s">
        <v>101</v>
      </c>
      <c r="J179" s="22"/>
      <c r="K179" s="21">
        <v>32702</v>
      </c>
      <c r="L179" s="60"/>
      <c r="M179" s="21">
        <f t="shared" si="4"/>
        <v>0</v>
      </c>
      <c r="N179" s="50"/>
      <c r="O179" s="42">
        <v>0.2</v>
      </c>
      <c r="P179" s="43">
        <f t="shared" si="5"/>
        <v>0</v>
      </c>
    </row>
    <row r="180" spans="2:16" ht="24">
      <c r="B180" s="45"/>
      <c r="C180" s="22">
        <v>121</v>
      </c>
      <c r="D180" s="26" t="s">
        <v>371</v>
      </c>
      <c r="E180" s="66" t="s">
        <v>645</v>
      </c>
      <c r="F180" s="26" t="s">
        <v>53</v>
      </c>
      <c r="G180" s="26" t="s">
        <v>372</v>
      </c>
      <c r="H180" s="22" t="s">
        <v>38</v>
      </c>
      <c r="I180" s="26" t="s">
        <v>101</v>
      </c>
      <c r="J180" s="22"/>
      <c r="K180" s="21">
        <v>46403</v>
      </c>
      <c r="L180" s="60"/>
      <c r="M180" s="21">
        <f t="shared" si="4"/>
        <v>0</v>
      </c>
      <c r="N180" s="50"/>
      <c r="O180" s="42">
        <v>0.2</v>
      </c>
      <c r="P180" s="43">
        <f t="shared" si="5"/>
        <v>0</v>
      </c>
    </row>
    <row r="181" spans="2:16" ht="24">
      <c r="B181" s="45"/>
      <c r="C181" s="22">
        <v>122</v>
      </c>
      <c r="D181" s="26" t="s">
        <v>373</v>
      </c>
      <c r="E181" s="66" t="s">
        <v>646</v>
      </c>
      <c r="F181" s="26" t="s">
        <v>53</v>
      </c>
      <c r="G181" s="26" t="s">
        <v>374</v>
      </c>
      <c r="H181" s="22" t="s">
        <v>38</v>
      </c>
      <c r="I181" s="26" t="s">
        <v>101</v>
      </c>
      <c r="J181" s="22"/>
      <c r="K181" s="21">
        <v>45918</v>
      </c>
      <c r="L181" s="60"/>
      <c r="M181" s="21">
        <f t="shared" si="4"/>
        <v>0</v>
      </c>
      <c r="N181" s="50"/>
      <c r="O181" s="42">
        <v>0.2</v>
      </c>
      <c r="P181" s="43">
        <f t="shared" si="5"/>
        <v>0</v>
      </c>
    </row>
    <row r="182" spans="2:16" ht="24">
      <c r="B182" s="45"/>
      <c r="C182" s="22">
        <v>123</v>
      </c>
      <c r="D182" s="26" t="s">
        <v>375</v>
      </c>
      <c r="E182" s="66" t="s">
        <v>647</v>
      </c>
      <c r="F182" s="26" t="s">
        <v>53</v>
      </c>
      <c r="G182" s="26" t="s">
        <v>376</v>
      </c>
      <c r="H182" s="22" t="s">
        <v>38</v>
      </c>
      <c r="I182" s="26" t="s">
        <v>101</v>
      </c>
      <c r="J182" s="22"/>
      <c r="K182" s="21">
        <v>63032</v>
      </c>
      <c r="L182" s="60"/>
      <c r="M182" s="21">
        <f t="shared" si="4"/>
        <v>0</v>
      </c>
      <c r="N182" s="50"/>
      <c r="O182" s="42">
        <v>0.2</v>
      </c>
      <c r="P182" s="43">
        <f t="shared" si="5"/>
        <v>0</v>
      </c>
    </row>
    <row r="183" spans="2:16" ht="24">
      <c r="B183" s="45"/>
      <c r="C183" s="22">
        <v>124</v>
      </c>
      <c r="D183" s="26" t="s">
        <v>377</v>
      </c>
      <c r="E183" s="66" t="s">
        <v>648</v>
      </c>
      <c r="F183" s="26" t="s">
        <v>53</v>
      </c>
      <c r="G183" s="26" t="s">
        <v>378</v>
      </c>
      <c r="H183" s="22" t="s">
        <v>38</v>
      </c>
      <c r="I183" s="26" t="s">
        <v>39</v>
      </c>
      <c r="J183" s="22"/>
      <c r="K183" s="21">
        <v>42633</v>
      </c>
      <c r="L183" s="60"/>
      <c r="M183" s="21">
        <f t="shared" si="4"/>
        <v>0</v>
      </c>
      <c r="N183" s="50"/>
      <c r="O183" s="42">
        <v>0.2</v>
      </c>
      <c r="P183" s="43">
        <f t="shared" si="5"/>
        <v>0</v>
      </c>
    </row>
    <row r="184" spans="2:16" ht="24">
      <c r="B184" s="45"/>
      <c r="C184" s="22">
        <v>125</v>
      </c>
      <c r="D184" s="26" t="s">
        <v>379</v>
      </c>
      <c r="E184" s="66" t="s">
        <v>649</v>
      </c>
      <c r="F184" s="26" t="s">
        <v>53</v>
      </c>
      <c r="G184" s="26" t="s">
        <v>380</v>
      </c>
      <c r="H184" s="22" t="s">
        <v>38</v>
      </c>
      <c r="I184" s="26" t="s">
        <v>101</v>
      </c>
      <c r="J184" s="22"/>
      <c r="K184" s="21">
        <v>73254</v>
      </c>
      <c r="L184" s="60"/>
      <c r="M184" s="21">
        <f t="shared" si="4"/>
        <v>0</v>
      </c>
      <c r="N184" s="50"/>
      <c r="O184" s="42">
        <v>0.2</v>
      </c>
      <c r="P184" s="43">
        <f t="shared" si="5"/>
        <v>0</v>
      </c>
    </row>
    <row r="185" spans="2:16" ht="24">
      <c r="B185" s="45"/>
      <c r="C185" s="22">
        <v>126</v>
      </c>
      <c r="D185" s="26" t="s">
        <v>381</v>
      </c>
      <c r="E185" s="66" t="s">
        <v>650</v>
      </c>
      <c r="F185" s="26" t="s">
        <v>53</v>
      </c>
      <c r="G185" s="26" t="s">
        <v>382</v>
      </c>
      <c r="H185" s="22" t="s">
        <v>38</v>
      </c>
      <c r="I185" s="26" t="s">
        <v>101</v>
      </c>
      <c r="J185" s="22"/>
      <c r="K185" s="21">
        <v>63032</v>
      </c>
      <c r="L185" s="60"/>
      <c r="M185" s="21">
        <f t="shared" si="4"/>
        <v>0</v>
      </c>
      <c r="N185" s="50"/>
      <c r="O185" s="42">
        <v>0.2</v>
      </c>
      <c r="P185" s="43">
        <f t="shared" si="5"/>
        <v>0</v>
      </c>
    </row>
    <row r="186" spans="2:16" ht="24">
      <c r="B186" s="45"/>
      <c r="C186" s="22">
        <v>127</v>
      </c>
      <c r="D186" s="26" t="s">
        <v>383</v>
      </c>
      <c r="E186" s="66" t="s">
        <v>651</v>
      </c>
      <c r="F186" s="26" t="s">
        <v>53</v>
      </c>
      <c r="G186" s="26" t="s">
        <v>384</v>
      </c>
      <c r="H186" s="22" t="s">
        <v>38</v>
      </c>
      <c r="I186" s="26" t="s">
        <v>101</v>
      </c>
      <c r="J186" s="22"/>
      <c r="K186" s="21">
        <v>81300</v>
      </c>
      <c r="L186" s="60"/>
      <c r="M186" s="21">
        <f t="shared" si="4"/>
        <v>0</v>
      </c>
      <c r="N186" s="50"/>
      <c r="O186" s="42">
        <v>0.2</v>
      </c>
      <c r="P186" s="43">
        <f t="shared" si="5"/>
        <v>0</v>
      </c>
    </row>
    <row r="187" spans="2:16" ht="24">
      <c r="B187" s="45"/>
      <c r="C187" s="22">
        <v>128</v>
      </c>
      <c r="D187" s="26" t="s">
        <v>385</v>
      </c>
      <c r="E187" s="66" t="s">
        <v>652</v>
      </c>
      <c r="F187" s="26" t="s">
        <v>53</v>
      </c>
      <c r="G187" s="26" t="s">
        <v>386</v>
      </c>
      <c r="H187" s="22" t="s">
        <v>38</v>
      </c>
      <c r="I187" s="26" t="s">
        <v>39</v>
      </c>
      <c r="J187" s="22"/>
      <c r="K187" s="21">
        <v>48133</v>
      </c>
      <c r="L187" s="60"/>
      <c r="M187" s="21">
        <f t="shared" si="4"/>
        <v>0</v>
      </c>
      <c r="N187" s="50"/>
      <c r="O187" s="42">
        <v>0.2</v>
      </c>
      <c r="P187" s="43">
        <f t="shared" si="5"/>
        <v>0</v>
      </c>
    </row>
    <row r="188" spans="2:16" ht="24">
      <c r="B188" s="45"/>
      <c r="C188" s="22">
        <v>129</v>
      </c>
      <c r="D188" s="26" t="s">
        <v>387</v>
      </c>
      <c r="E188" s="66" t="s">
        <v>653</v>
      </c>
      <c r="F188" s="26" t="s">
        <v>53</v>
      </c>
      <c r="G188" s="26" t="s">
        <v>388</v>
      </c>
      <c r="H188" s="22" t="s">
        <v>38</v>
      </c>
      <c r="I188" s="26" t="s">
        <v>101</v>
      </c>
      <c r="J188" s="22"/>
      <c r="K188" s="21">
        <v>72258</v>
      </c>
      <c r="L188" s="60"/>
      <c r="M188" s="21">
        <f t="shared" si="4"/>
        <v>0</v>
      </c>
      <c r="N188" s="50"/>
      <c r="O188" s="42">
        <v>0.2</v>
      </c>
      <c r="P188" s="43">
        <f t="shared" si="5"/>
        <v>0</v>
      </c>
    </row>
    <row r="189" spans="2:16" ht="24">
      <c r="B189" s="45"/>
      <c r="C189" s="22">
        <v>130</v>
      </c>
      <c r="D189" s="26" t="s">
        <v>389</v>
      </c>
      <c r="E189" s="66" t="s">
        <v>654</v>
      </c>
      <c r="F189" s="26" t="s">
        <v>53</v>
      </c>
      <c r="G189" s="26" t="s">
        <v>390</v>
      </c>
      <c r="H189" s="22" t="s">
        <v>38</v>
      </c>
      <c r="I189" s="26" t="s">
        <v>39</v>
      </c>
      <c r="J189" s="22"/>
      <c r="K189" s="21">
        <v>42633</v>
      </c>
      <c r="L189" s="60"/>
      <c r="M189" s="21">
        <f aca="true" t="shared" si="6" ref="M189:M220">J189*K189</f>
        <v>0</v>
      </c>
      <c r="N189" s="50"/>
      <c r="O189" s="42">
        <v>0.2</v>
      </c>
      <c r="P189" s="43">
        <f t="shared" si="5"/>
        <v>0</v>
      </c>
    </row>
    <row r="190" spans="2:16" ht="24">
      <c r="B190" s="45"/>
      <c r="C190" s="22">
        <v>131</v>
      </c>
      <c r="D190" s="26" t="s">
        <v>391</v>
      </c>
      <c r="E190" s="66" t="s">
        <v>655</v>
      </c>
      <c r="F190" s="26" t="s">
        <v>53</v>
      </c>
      <c r="G190" s="26" t="s">
        <v>392</v>
      </c>
      <c r="H190" s="22" t="s">
        <v>38</v>
      </c>
      <c r="I190" s="26" t="s">
        <v>101</v>
      </c>
      <c r="J190" s="22"/>
      <c r="K190" s="21">
        <v>54122</v>
      </c>
      <c r="L190" s="60"/>
      <c r="M190" s="21">
        <f t="shared" si="6"/>
        <v>0</v>
      </c>
      <c r="N190" s="50"/>
      <c r="O190" s="42">
        <v>0.2</v>
      </c>
      <c r="P190" s="43">
        <f t="shared" si="5"/>
        <v>0</v>
      </c>
    </row>
    <row r="191" spans="2:16" ht="24">
      <c r="B191" s="45"/>
      <c r="C191" s="22">
        <v>132</v>
      </c>
      <c r="D191" s="26" t="s">
        <v>393</v>
      </c>
      <c r="E191" s="66" t="s">
        <v>656</v>
      </c>
      <c r="F191" s="26" t="s">
        <v>53</v>
      </c>
      <c r="G191" s="26" t="s">
        <v>394</v>
      </c>
      <c r="H191" s="22" t="s">
        <v>38</v>
      </c>
      <c r="I191" s="26" t="s">
        <v>101</v>
      </c>
      <c r="J191" s="22"/>
      <c r="K191" s="21">
        <v>53882</v>
      </c>
      <c r="L191" s="60"/>
      <c r="M191" s="21">
        <f t="shared" si="6"/>
        <v>0</v>
      </c>
      <c r="N191" s="50"/>
      <c r="O191" s="42">
        <v>0.2</v>
      </c>
      <c r="P191" s="43">
        <f t="shared" si="5"/>
        <v>0</v>
      </c>
    </row>
    <row r="192" spans="2:16" ht="36">
      <c r="B192" s="45"/>
      <c r="C192" s="22">
        <v>133</v>
      </c>
      <c r="D192" s="26" t="s">
        <v>395</v>
      </c>
      <c r="E192" s="66" t="s">
        <v>657</v>
      </c>
      <c r="F192" s="26" t="s">
        <v>53</v>
      </c>
      <c r="G192" s="26" t="s">
        <v>396</v>
      </c>
      <c r="H192" s="22" t="s">
        <v>38</v>
      </c>
      <c r="I192" s="26" t="s">
        <v>101</v>
      </c>
      <c r="J192" s="22"/>
      <c r="K192" s="21">
        <v>80484</v>
      </c>
      <c r="L192" s="60"/>
      <c r="M192" s="21">
        <f t="shared" si="6"/>
        <v>0</v>
      </c>
      <c r="N192" s="50"/>
      <c r="O192" s="42">
        <v>0.2</v>
      </c>
      <c r="P192" s="43">
        <f t="shared" si="5"/>
        <v>0</v>
      </c>
    </row>
    <row r="193" spans="2:16" ht="24">
      <c r="B193" s="45"/>
      <c r="C193" s="22">
        <v>134</v>
      </c>
      <c r="D193" s="26" t="s">
        <v>397</v>
      </c>
      <c r="E193" s="66" t="s">
        <v>658</v>
      </c>
      <c r="F193" s="26" t="s">
        <v>53</v>
      </c>
      <c r="G193" s="26" t="s">
        <v>398</v>
      </c>
      <c r="H193" s="22" t="s">
        <v>38</v>
      </c>
      <c r="I193" s="26" t="s">
        <v>101</v>
      </c>
      <c r="J193" s="22"/>
      <c r="K193" s="21">
        <v>21519</v>
      </c>
      <c r="L193" s="60"/>
      <c r="M193" s="21">
        <f t="shared" si="6"/>
        <v>0</v>
      </c>
      <c r="N193" s="50"/>
      <c r="O193" s="42">
        <v>0.2</v>
      </c>
      <c r="P193" s="43">
        <f t="shared" si="5"/>
        <v>0</v>
      </c>
    </row>
    <row r="194" spans="2:16" ht="24">
      <c r="B194" s="45"/>
      <c r="C194" s="22">
        <v>135</v>
      </c>
      <c r="D194" s="26" t="s">
        <v>399</v>
      </c>
      <c r="E194" s="66" t="s">
        <v>659</v>
      </c>
      <c r="F194" s="26" t="s">
        <v>53</v>
      </c>
      <c r="G194" s="26" t="s">
        <v>119</v>
      </c>
      <c r="H194" s="22" t="s">
        <v>38</v>
      </c>
      <c r="I194" s="26" t="s">
        <v>101</v>
      </c>
      <c r="J194" s="22"/>
      <c r="K194" s="21">
        <v>54401</v>
      </c>
      <c r="L194" s="60"/>
      <c r="M194" s="21">
        <f t="shared" si="6"/>
        <v>0</v>
      </c>
      <c r="N194" s="50"/>
      <c r="O194" s="42">
        <v>0.2</v>
      </c>
      <c r="P194" s="43">
        <f t="shared" si="5"/>
        <v>0</v>
      </c>
    </row>
    <row r="195" spans="2:16" ht="24">
      <c r="B195" s="45"/>
      <c r="C195" s="22">
        <v>136</v>
      </c>
      <c r="D195" s="26" t="s">
        <v>400</v>
      </c>
      <c r="E195" s="66" t="s">
        <v>660</v>
      </c>
      <c r="F195" s="26" t="s">
        <v>53</v>
      </c>
      <c r="G195" s="26" t="s">
        <v>401</v>
      </c>
      <c r="H195" s="22" t="s">
        <v>38</v>
      </c>
      <c r="I195" s="26" t="s">
        <v>101</v>
      </c>
      <c r="J195" s="22"/>
      <c r="K195" s="21">
        <v>54450</v>
      </c>
      <c r="L195" s="60"/>
      <c r="M195" s="21">
        <f t="shared" si="6"/>
        <v>0</v>
      </c>
      <c r="N195" s="50"/>
      <c r="O195" s="42">
        <v>0.2</v>
      </c>
      <c r="P195" s="43">
        <f t="shared" si="5"/>
        <v>0</v>
      </c>
    </row>
    <row r="196" spans="2:16" ht="24">
      <c r="B196" s="45"/>
      <c r="C196" s="22">
        <v>137</v>
      </c>
      <c r="D196" s="26" t="s">
        <v>402</v>
      </c>
      <c r="E196" s="66" t="s">
        <v>661</v>
      </c>
      <c r="F196" s="26" t="s">
        <v>53</v>
      </c>
      <c r="G196" s="26" t="s">
        <v>403</v>
      </c>
      <c r="H196" s="22" t="s">
        <v>38</v>
      </c>
      <c r="I196" s="26" t="s">
        <v>101</v>
      </c>
      <c r="J196" s="22"/>
      <c r="K196" s="21">
        <v>30838</v>
      </c>
      <c r="L196" s="60"/>
      <c r="M196" s="21">
        <f t="shared" si="6"/>
        <v>0</v>
      </c>
      <c r="N196" s="50"/>
      <c r="O196" s="42">
        <v>0.2</v>
      </c>
      <c r="P196" s="43">
        <f t="shared" si="5"/>
        <v>0</v>
      </c>
    </row>
    <row r="197" spans="2:16" ht="24">
      <c r="B197" s="45"/>
      <c r="C197" s="22">
        <v>138</v>
      </c>
      <c r="D197" s="26" t="s">
        <v>404</v>
      </c>
      <c r="E197" s="66" t="s">
        <v>662</v>
      </c>
      <c r="F197" s="26" t="s">
        <v>53</v>
      </c>
      <c r="G197" s="26" t="s">
        <v>240</v>
      </c>
      <c r="H197" s="22" t="s">
        <v>38</v>
      </c>
      <c r="I197" s="26" t="s">
        <v>101</v>
      </c>
      <c r="J197" s="22"/>
      <c r="K197" s="21">
        <v>66148</v>
      </c>
      <c r="L197" s="60"/>
      <c r="M197" s="21">
        <f t="shared" si="6"/>
        <v>0</v>
      </c>
      <c r="N197" s="50"/>
      <c r="O197" s="42">
        <v>0.2</v>
      </c>
      <c r="P197" s="43">
        <f t="shared" si="5"/>
        <v>0</v>
      </c>
    </row>
    <row r="198" spans="2:16" ht="24">
      <c r="B198" s="45"/>
      <c r="C198" s="22">
        <v>139</v>
      </c>
      <c r="D198" s="26" t="s">
        <v>405</v>
      </c>
      <c r="E198" s="66" t="s">
        <v>663</v>
      </c>
      <c r="F198" s="26" t="s">
        <v>53</v>
      </c>
      <c r="G198" s="26" t="s">
        <v>246</v>
      </c>
      <c r="H198" s="22" t="s">
        <v>38</v>
      </c>
      <c r="I198" s="26" t="s">
        <v>39</v>
      </c>
      <c r="J198" s="22"/>
      <c r="K198" s="21">
        <v>36540</v>
      </c>
      <c r="L198" s="60"/>
      <c r="M198" s="21">
        <f t="shared" si="6"/>
        <v>0</v>
      </c>
      <c r="N198" s="50"/>
      <c r="O198" s="42">
        <v>0.2</v>
      </c>
      <c r="P198" s="43">
        <f t="shared" si="5"/>
        <v>0</v>
      </c>
    </row>
    <row r="199" spans="2:16" ht="24">
      <c r="B199" s="45"/>
      <c r="C199" s="22">
        <v>140</v>
      </c>
      <c r="D199" s="26" t="s">
        <v>406</v>
      </c>
      <c r="E199" s="66" t="s">
        <v>664</v>
      </c>
      <c r="F199" s="26" t="s">
        <v>53</v>
      </c>
      <c r="G199" s="26" t="s">
        <v>135</v>
      </c>
      <c r="H199" s="22" t="s">
        <v>38</v>
      </c>
      <c r="I199" s="26" t="s">
        <v>39</v>
      </c>
      <c r="J199" s="22"/>
      <c r="K199" s="21">
        <v>36599</v>
      </c>
      <c r="L199" s="60"/>
      <c r="M199" s="21">
        <f t="shared" si="6"/>
        <v>0</v>
      </c>
      <c r="N199" s="50"/>
      <c r="O199" s="42">
        <v>0.2</v>
      </c>
      <c r="P199" s="43">
        <f t="shared" si="5"/>
        <v>0</v>
      </c>
    </row>
    <row r="200" spans="2:16" ht="24">
      <c r="B200" s="45"/>
      <c r="C200" s="22">
        <v>141</v>
      </c>
      <c r="D200" s="26" t="s">
        <v>407</v>
      </c>
      <c r="E200" s="66" t="s">
        <v>665</v>
      </c>
      <c r="F200" s="26" t="s">
        <v>53</v>
      </c>
      <c r="G200" s="26" t="s">
        <v>408</v>
      </c>
      <c r="H200" s="22" t="s">
        <v>38</v>
      </c>
      <c r="I200" s="26" t="s">
        <v>101</v>
      </c>
      <c r="J200" s="22"/>
      <c r="K200" s="21">
        <v>69822</v>
      </c>
      <c r="L200" s="60"/>
      <c r="M200" s="21">
        <f t="shared" si="6"/>
        <v>0</v>
      </c>
      <c r="N200" s="50"/>
      <c r="O200" s="42">
        <v>0.2</v>
      </c>
      <c r="P200" s="43">
        <f t="shared" si="5"/>
        <v>0</v>
      </c>
    </row>
    <row r="201" spans="2:16" ht="24">
      <c r="B201" s="45"/>
      <c r="C201" s="22">
        <v>142</v>
      </c>
      <c r="D201" s="26" t="s">
        <v>409</v>
      </c>
      <c r="E201" s="66" t="s">
        <v>666</v>
      </c>
      <c r="F201" s="26" t="s">
        <v>53</v>
      </c>
      <c r="G201" s="26" t="s">
        <v>410</v>
      </c>
      <c r="H201" s="22" t="s">
        <v>38</v>
      </c>
      <c r="I201" s="26" t="s">
        <v>101</v>
      </c>
      <c r="J201" s="22"/>
      <c r="K201" s="21">
        <v>80590</v>
      </c>
      <c r="L201" s="60"/>
      <c r="M201" s="21">
        <f t="shared" si="6"/>
        <v>0</v>
      </c>
      <c r="N201" s="50"/>
      <c r="O201" s="42">
        <v>0.2</v>
      </c>
      <c r="P201" s="43">
        <f t="shared" si="5"/>
        <v>0</v>
      </c>
    </row>
    <row r="202" spans="2:16" ht="24.75" customHeight="1">
      <c r="B202" s="45"/>
      <c r="C202" s="22">
        <v>143</v>
      </c>
      <c r="D202" s="26" t="s">
        <v>411</v>
      </c>
      <c r="E202" s="66" t="s">
        <v>667</v>
      </c>
      <c r="F202" s="26" t="s">
        <v>53</v>
      </c>
      <c r="G202" s="26" t="s">
        <v>412</v>
      </c>
      <c r="H202" s="22" t="s">
        <v>38</v>
      </c>
      <c r="I202" s="26" t="s">
        <v>101</v>
      </c>
      <c r="J202" s="22"/>
      <c r="K202" s="21">
        <v>72382</v>
      </c>
      <c r="L202" s="60"/>
      <c r="M202" s="21">
        <f t="shared" si="6"/>
        <v>0</v>
      </c>
      <c r="N202" s="50"/>
      <c r="O202" s="42">
        <v>0.2</v>
      </c>
      <c r="P202" s="43">
        <f t="shared" si="5"/>
        <v>0</v>
      </c>
    </row>
    <row r="203" spans="2:16" ht="24">
      <c r="B203" s="45"/>
      <c r="C203" s="22">
        <v>144</v>
      </c>
      <c r="D203" s="26" t="s">
        <v>413</v>
      </c>
      <c r="E203" s="66" t="s">
        <v>668</v>
      </c>
      <c r="F203" s="26" t="s">
        <v>53</v>
      </c>
      <c r="G203" s="26" t="s">
        <v>414</v>
      </c>
      <c r="H203" s="22" t="s">
        <v>38</v>
      </c>
      <c r="I203" s="26" t="s">
        <v>39</v>
      </c>
      <c r="J203" s="22"/>
      <c r="K203" s="21">
        <v>36430</v>
      </c>
      <c r="L203" s="60"/>
      <c r="M203" s="21">
        <f t="shared" si="6"/>
        <v>0</v>
      </c>
      <c r="N203" s="50"/>
      <c r="O203" s="42">
        <v>0.2</v>
      </c>
      <c r="P203" s="43">
        <f aca="true" t="shared" si="7" ref="P203:P233">M203*O203</f>
        <v>0</v>
      </c>
    </row>
    <row r="204" spans="2:16" ht="36">
      <c r="B204" s="45"/>
      <c r="C204" s="22">
        <v>145</v>
      </c>
      <c r="D204" s="26" t="s">
        <v>415</v>
      </c>
      <c r="E204" s="66" t="s">
        <v>669</v>
      </c>
      <c r="F204" s="26" t="s">
        <v>53</v>
      </c>
      <c r="G204" s="26" t="s">
        <v>62</v>
      </c>
      <c r="H204" s="22" t="s">
        <v>38</v>
      </c>
      <c r="I204" s="26" t="s">
        <v>101</v>
      </c>
      <c r="J204" s="22"/>
      <c r="K204" s="21">
        <v>19117</v>
      </c>
      <c r="L204" s="60"/>
      <c r="M204" s="21">
        <f t="shared" si="6"/>
        <v>0</v>
      </c>
      <c r="N204" s="50"/>
      <c r="O204" s="42">
        <v>0.2</v>
      </c>
      <c r="P204" s="43">
        <f t="shared" si="7"/>
        <v>0</v>
      </c>
    </row>
    <row r="205" spans="2:16" ht="24">
      <c r="B205" s="45"/>
      <c r="C205" s="22">
        <v>146</v>
      </c>
      <c r="D205" s="26" t="s">
        <v>416</v>
      </c>
      <c r="E205" s="66" t="s">
        <v>670</v>
      </c>
      <c r="F205" s="26" t="s">
        <v>53</v>
      </c>
      <c r="G205" s="26" t="s">
        <v>66</v>
      </c>
      <c r="H205" s="22" t="s">
        <v>38</v>
      </c>
      <c r="I205" s="26" t="s">
        <v>101</v>
      </c>
      <c r="J205" s="22"/>
      <c r="K205" s="21">
        <v>31909</v>
      </c>
      <c r="L205" s="60"/>
      <c r="M205" s="21">
        <f t="shared" si="6"/>
        <v>0</v>
      </c>
      <c r="N205" s="50"/>
      <c r="O205" s="42">
        <v>0.2</v>
      </c>
      <c r="P205" s="43">
        <f t="shared" si="7"/>
        <v>0</v>
      </c>
    </row>
    <row r="206" spans="2:16" ht="36">
      <c r="B206" s="45"/>
      <c r="C206" s="22">
        <v>147</v>
      </c>
      <c r="D206" s="26" t="s">
        <v>417</v>
      </c>
      <c r="E206" s="66" t="s">
        <v>671</v>
      </c>
      <c r="F206" s="26" t="s">
        <v>53</v>
      </c>
      <c r="G206" s="26" t="s">
        <v>67</v>
      </c>
      <c r="H206" s="22" t="s">
        <v>38</v>
      </c>
      <c r="I206" s="26" t="s">
        <v>101</v>
      </c>
      <c r="J206" s="22"/>
      <c r="K206" s="21">
        <v>31240</v>
      </c>
      <c r="L206" s="60"/>
      <c r="M206" s="21">
        <f t="shared" si="6"/>
        <v>0</v>
      </c>
      <c r="N206" s="50"/>
      <c r="O206" s="42">
        <v>0.2</v>
      </c>
      <c r="P206" s="43">
        <f t="shared" si="7"/>
        <v>0</v>
      </c>
    </row>
    <row r="207" spans="2:16" ht="36">
      <c r="B207" s="45"/>
      <c r="C207" s="22">
        <v>148</v>
      </c>
      <c r="D207" s="26" t="s">
        <v>418</v>
      </c>
      <c r="E207" s="66" t="s">
        <v>672</v>
      </c>
      <c r="F207" s="26" t="s">
        <v>53</v>
      </c>
      <c r="G207" s="26" t="s">
        <v>419</v>
      </c>
      <c r="H207" s="22" t="s">
        <v>38</v>
      </c>
      <c r="I207" s="26" t="s">
        <v>101</v>
      </c>
      <c r="J207" s="22"/>
      <c r="K207" s="21">
        <v>24977</v>
      </c>
      <c r="L207" s="60"/>
      <c r="M207" s="21">
        <f t="shared" si="6"/>
        <v>0</v>
      </c>
      <c r="N207" s="50"/>
      <c r="O207" s="42">
        <v>0.2</v>
      </c>
      <c r="P207" s="43">
        <f t="shared" si="7"/>
        <v>0</v>
      </c>
    </row>
    <row r="208" spans="2:16" ht="24">
      <c r="B208" s="45"/>
      <c r="C208" s="22">
        <v>149</v>
      </c>
      <c r="D208" s="26" t="s">
        <v>420</v>
      </c>
      <c r="E208" s="66" t="s">
        <v>673</v>
      </c>
      <c r="F208" s="26" t="s">
        <v>421</v>
      </c>
      <c r="G208" s="26" t="s">
        <v>422</v>
      </c>
      <c r="H208" s="22" t="s">
        <v>38</v>
      </c>
      <c r="I208" s="26" t="s">
        <v>423</v>
      </c>
      <c r="J208" s="22"/>
      <c r="K208" s="21">
        <v>120000</v>
      </c>
      <c r="L208" s="60"/>
      <c r="M208" s="21">
        <f t="shared" si="6"/>
        <v>0</v>
      </c>
      <c r="N208" s="50"/>
      <c r="O208" s="42">
        <v>0.2</v>
      </c>
      <c r="P208" s="43">
        <f t="shared" si="7"/>
        <v>0</v>
      </c>
    </row>
    <row r="209" spans="2:16" ht="36">
      <c r="B209" s="45"/>
      <c r="C209" s="22">
        <v>150</v>
      </c>
      <c r="D209" s="26" t="s">
        <v>424</v>
      </c>
      <c r="E209" s="66" t="s">
        <v>674</v>
      </c>
      <c r="F209" s="26" t="s">
        <v>53</v>
      </c>
      <c r="G209" s="26" t="s">
        <v>425</v>
      </c>
      <c r="H209" s="22" t="s">
        <v>38</v>
      </c>
      <c r="I209" s="26" t="s">
        <v>426</v>
      </c>
      <c r="J209" s="22"/>
      <c r="K209" s="21">
        <v>15430</v>
      </c>
      <c r="L209" s="60"/>
      <c r="M209" s="21">
        <f t="shared" si="6"/>
        <v>0</v>
      </c>
      <c r="N209" s="50"/>
      <c r="O209" s="42">
        <v>0.2</v>
      </c>
      <c r="P209" s="43">
        <f t="shared" si="7"/>
        <v>0</v>
      </c>
    </row>
    <row r="210" spans="2:16" ht="24">
      <c r="B210" s="45"/>
      <c r="C210" s="22">
        <v>151</v>
      </c>
      <c r="D210" s="26" t="s">
        <v>427</v>
      </c>
      <c r="E210" s="66" t="s">
        <v>675</v>
      </c>
      <c r="F210" s="26" t="s">
        <v>53</v>
      </c>
      <c r="G210" s="26" t="s">
        <v>428</v>
      </c>
      <c r="H210" s="22" t="s">
        <v>38</v>
      </c>
      <c r="I210" s="26" t="s">
        <v>101</v>
      </c>
      <c r="J210" s="22"/>
      <c r="K210" s="21">
        <v>40157</v>
      </c>
      <c r="L210" s="60"/>
      <c r="M210" s="21">
        <f t="shared" si="6"/>
        <v>0</v>
      </c>
      <c r="N210" s="50"/>
      <c r="O210" s="42">
        <v>0.2</v>
      </c>
      <c r="P210" s="43">
        <f t="shared" si="7"/>
        <v>0</v>
      </c>
    </row>
    <row r="211" spans="2:16" ht="24">
      <c r="B211" s="45"/>
      <c r="C211" s="22">
        <v>152</v>
      </c>
      <c r="D211" s="26" t="s">
        <v>429</v>
      </c>
      <c r="E211" s="66" t="s">
        <v>676</v>
      </c>
      <c r="F211" s="26" t="s">
        <v>53</v>
      </c>
      <c r="G211" s="26" t="s">
        <v>430</v>
      </c>
      <c r="H211" s="22" t="s">
        <v>38</v>
      </c>
      <c r="I211" s="26" t="s">
        <v>431</v>
      </c>
      <c r="J211" s="22"/>
      <c r="K211" s="21">
        <v>15733</v>
      </c>
      <c r="L211" s="60"/>
      <c r="M211" s="21">
        <f t="shared" si="6"/>
        <v>0</v>
      </c>
      <c r="N211" s="50"/>
      <c r="O211" s="42">
        <v>0.2</v>
      </c>
      <c r="P211" s="43">
        <f t="shared" si="7"/>
        <v>0</v>
      </c>
    </row>
    <row r="212" spans="2:16" ht="36">
      <c r="B212" s="45"/>
      <c r="C212" s="22">
        <v>153</v>
      </c>
      <c r="D212" s="26" t="s">
        <v>432</v>
      </c>
      <c r="E212" s="66" t="s">
        <v>677</v>
      </c>
      <c r="F212" s="26" t="s">
        <v>53</v>
      </c>
      <c r="G212" s="26" t="s">
        <v>433</v>
      </c>
      <c r="H212" s="22" t="s">
        <v>38</v>
      </c>
      <c r="I212" s="26" t="s">
        <v>39</v>
      </c>
      <c r="J212" s="22"/>
      <c r="K212" s="21">
        <v>154712</v>
      </c>
      <c r="L212" s="60"/>
      <c r="M212" s="21">
        <f t="shared" si="6"/>
        <v>0</v>
      </c>
      <c r="N212" s="50"/>
      <c r="O212" s="42">
        <v>0.2</v>
      </c>
      <c r="P212" s="43">
        <f t="shared" si="7"/>
        <v>0</v>
      </c>
    </row>
    <row r="213" spans="2:16" ht="36">
      <c r="B213" s="45"/>
      <c r="C213" s="22">
        <v>154</v>
      </c>
      <c r="D213" s="26" t="s">
        <v>434</v>
      </c>
      <c r="E213" s="66" t="s">
        <v>678</v>
      </c>
      <c r="F213" s="26" t="s">
        <v>53</v>
      </c>
      <c r="G213" s="26" t="s">
        <v>435</v>
      </c>
      <c r="H213" s="22" t="s">
        <v>38</v>
      </c>
      <c r="I213" s="26" t="s">
        <v>436</v>
      </c>
      <c r="J213" s="22"/>
      <c r="K213" s="21">
        <v>48723</v>
      </c>
      <c r="L213" s="60"/>
      <c r="M213" s="21">
        <f t="shared" si="6"/>
        <v>0</v>
      </c>
      <c r="N213" s="50"/>
      <c r="O213" s="42">
        <v>0.2</v>
      </c>
      <c r="P213" s="43">
        <f t="shared" si="7"/>
        <v>0</v>
      </c>
    </row>
    <row r="214" spans="2:16" ht="36">
      <c r="B214" s="45"/>
      <c r="C214" s="22">
        <v>155</v>
      </c>
      <c r="D214" s="26" t="s">
        <v>437</v>
      </c>
      <c r="E214" s="66" t="s">
        <v>679</v>
      </c>
      <c r="F214" s="26" t="s">
        <v>53</v>
      </c>
      <c r="G214" s="26" t="s">
        <v>438</v>
      </c>
      <c r="H214" s="22" t="s">
        <v>38</v>
      </c>
      <c r="I214" s="26" t="s">
        <v>439</v>
      </c>
      <c r="J214" s="22"/>
      <c r="K214" s="21">
        <v>7200</v>
      </c>
      <c r="L214" s="60"/>
      <c r="M214" s="21">
        <f t="shared" si="6"/>
        <v>0</v>
      </c>
      <c r="N214" s="50"/>
      <c r="O214" s="42">
        <v>0.2</v>
      </c>
      <c r="P214" s="43">
        <f t="shared" si="7"/>
        <v>0</v>
      </c>
    </row>
    <row r="215" spans="2:16" ht="24">
      <c r="B215" s="45"/>
      <c r="C215" s="22">
        <v>156</v>
      </c>
      <c r="D215" s="26" t="s">
        <v>440</v>
      </c>
      <c r="E215" s="66" t="s">
        <v>680</v>
      </c>
      <c r="F215" s="26" t="s">
        <v>53</v>
      </c>
      <c r="G215" s="26" t="s">
        <v>60</v>
      </c>
      <c r="H215" s="22" t="s">
        <v>38</v>
      </c>
      <c r="I215" s="26" t="s">
        <v>441</v>
      </c>
      <c r="J215" s="22"/>
      <c r="K215" s="21">
        <v>36500</v>
      </c>
      <c r="L215" s="60"/>
      <c r="M215" s="21">
        <f t="shared" si="6"/>
        <v>0</v>
      </c>
      <c r="N215" s="50"/>
      <c r="O215" s="42">
        <v>0.2</v>
      </c>
      <c r="P215" s="43">
        <f t="shared" si="7"/>
        <v>0</v>
      </c>
    </row>
    <row r="216" spans="2:16" ht="36">
      <c r="B216" s="45"/>
      <c r="C216" s="22">
        <v>157</v>
      </c>
      <c r="D216" s="26" t="s">
        <v>442</v>
      </c>
      <c r="E216" s="66" t="s">
        <v>681</v>
      </c>
      <c r="F216" s="26" t="s">
        <v>53</v>
      </c>
      <c r="G216" s="26" t="s">
        <v>443</v>
      </c>
      <c r="H216" s="22" t="s">
        <v>38</v>
      </c>
      <c r="I216" s="26" t="s">
        <v>444</v>
      </c>
      <c r="J216" s="22"/>
      <c r="K216" s="21">
        <v>26094</v>
      </c>
      <c r="L216" s="60"/>
      <c r="M216" s="21">
        <f t="shared" si="6"/>
        <v>0</v>
      </c>
      <c r="N216" s="50"/>
      <c r="O216" s="42">
        <v>0.2</v>
      </c>
      <c r="P216" s="43">
        <f t="shared" si="7"/>
        <v>0</v>
      </c>
    </row>
    <row r="217" spans="2:16" ht="36">
      <c r="B217" s="45"/>
      <c r="C217" s="22">
        <v>158</v>
      </c>
      <c r="D217" s="26" t="s">
        <v>445</v>
      </c>
      <c r="E217" s="66" t="s">
        <v>682</v>
      </c>
      <c r="F217" s="26" t="s">
        <v>49</v>
      </c>
      <c r="G217" s="26" t="s">
        <v>50</v>
      </c>
      <c r="H217" s="22" t="s">
        <v>38</v>
      </c>
      <c r="I217" s="26" t="s">
        <v>446</v>
      </c>
      <c r="J217" s="22"/>
      <c r="K217" s="21">
        <v>69000</v>
      </c>
      <c r="L217" s="60"/>
      <c r="M217" s="21">
        <f t="shared" si="6"/>
        <v>0</v>
      </c>
      <c r="N217" s="50"/>
      <c r="O217" s="42">
        <v>0.2</v>
      </c>
      <c r="P217" s="43">
        <f t="shared" si="7"/>
        <v>0</v>
      </c>
    </row>
    <row r="218" spans="2:16" ht="36">
      <c r="B218" s="45"/>
      <c r="C218" s="22">
        <v>159</v>
      </c>
      <c r="D218" s="26" t="s">
        <v>447</v>
      </c>
      <c r="E218" s="66" t="s">
        <v>683</v>
      </c>
      <c r="F218" s="26" t="s">
        <v>448</v>
      </c>
      <c r="G218" s="26" t="s">
        <v>449</v>
      </c>
      <c r="H218" s="22" t="s">
        <v>38</v>
      </c>
      <c r="I218" s="26" t="s">
        <v>450</v>
      </c>
      <c r="J218" s="22"/>
      <c r="K218" s="21">
        <v>70000</v>
      </c>
      <c r="L218" s="60"/>
      <c r="M218" s="21">
        <f t="shared" si="6"/>
        <v>0</v>
      </c>
      <c r="N218" s="50"/>
      <c r="O218" s="42">
        <v>0.2</v>
      </c>
      <c r="P218" s="43">
        <f t="shared" si="7"/>
        <v>0</v>
      </c>
    </row>
    <row r="219" spans="2:16" ht="36">
      <c r="B219" s="45"/>
      <c r="C219" s="22">
        <v>160</v>
      </c>
      <c r="D219" s="26" t="s">
        <v>451</v>
      </c>
      <c r="E219" s="66" t="s">
        <v>684</v>
      </c>
      <c r="F219" s="26" t="s">
        <v>53</v>
      </c>
      <c r="G219" s="26" t="s">
        <v>452</v>
      </c>
      <c r="H219" s="22" t="s">
        <v>38</v>
      </c>
      <c r="I219" s="26" t="s">
        <v>88</v>
      </c>
      <c r="J219" s="22"/>
      <c r="K219" s="21">
        <v>25614</v>
      </c>
      <c r="L219" s="60"/>
      <c r="M219" s="21">
        <f t="shared" si="6"/>
        <v>0</v>
      </c>
      <c r="N219" s="50"/>
      <c r="O219" s="42">
        <v>0.2</v>
      </c>
      <c r="P219" s="43">
        <f t="shared" si="7"/>
        <v>0</v>
      </c>
    </row>
    <row r="220" spans="2:16" ht="36">
      <c r="B220" s="45"/>
      <c r="C220" s="22">
        <v>161</v>
      </c>
      <c r="D220" s="26" t="s">
        <v>453</v>
      </c>
      <c r="E220" s="66" t="s">
        <v>685</v>
      </c>
      <c r="F220" s="26" t="s">
        <v>53</v>
      </c>
      <c r="G220" s="26" t="s">
        <v>454</v>
      </c>
      <c r="H220" s="22" t="s">
        <v>38</v>
      </c>
      <c r="I220" s="26" t="s">
        <v>88</v>
      </c>
      <c r="J220" s="22"/>
      <c r="K220" s="21">
        <v>27914</v>
      </c>
      <c r="L220" s="48"/>
      <c r="M220" s="21">
        <f t="shared" si="6"/>
        <v>0</v>
      </c>
      <c r="N220" s="50"/>
      <c r="O220" s="42">
        <v>0.2</v>
      </c>
      <c r="P220" s="43">
        <f t="shared" si="7"/>
        <v>0</v>
      </c>
    </row>
    <row r="221" spans="2:16" ht="24.75" customHeight="1">
      <c r="B221" s="45"/>
      <c r="C221" s="52" t="s">
        <v>455</v>
      </c>
      <c r="D221" s="53"/>
      <c r="E221" s="53"/>
      <c r="F221" s="53"/>
      <c r="G221" s="53"/>
      <c r="H221" s="53"/>
      <c r="I221" s="53"/>
      <c r="J221" s="53"/>
      <c r="K221" s="54"/>
      <c r="L221" s="22"/>
      <c r="M221" s="24">
        <f>SUM(M60:M220)</f>
        <v>0</v>
      </c>
      <c r="N221" s="51"/>
      <c r="O221" s="42"/>
      <c r="P221" s="41">
        <f>SUM(P60:P220)</f>
        <v>0</v>
      </c>
    </row>
    <row r="222" spans="2:16" ht="24.75" customHeight="1">
      <c r="B222" s="45" t="s">
        <v>456</v>
      </c>
      <c r="C222" s="46" t="s">
        <v>457</v>
      </c>
      <c r="D222" s="46"/>
      <c r="E222" s="46"/>
      <c r="F222" s="46"/>
      <c r="G222" s="46"/>
      <c r="H222" s="46"/>
      <c r="I222" s="46"/>
      <c r="J222" s="46"/>
      <c r="K222" s="22"/>
      <c r="L222" s="22"/>
      <c r="M222" s="22"/>
      <c r="N222" s="32"/>
      <c r="O222" s="42"/>
      <c r="P222" s="43"/>
    </row>
    <row r="223" spans="2:16" ht="36">
      <c r="B223" s="45"/>
      <c r="C223" s="25" t="s">
        <v>31</v>
      </c>
      <c r="D223" s="25" t="s">
        <v>32</v>
      </c>
      <c r="E223" s="25" t="s">
        <v>474</v>
      </c>
      <c r="F223" s="28" t="s">
        <v>33</v>
      </c>
      <c r="G223" s="29" t="s">
        <v>34</v>
      </c>
      <c r="H223" s="25" t="s">
        <v>1</v>
      </c>
      <c r="I223" s="25" t="s">
        <v>35</v>
      </c>
      <c r="J223" s="25" t="s">
        <v>26</v>
      </c>
      <c r="K223" s="29" t="s">
        <v>27</v>
      </c>
      <c r="L223" s="27" t="s">
        <v>475</v>
      </c>
      <c r="M223" s="29" t="s">
        <v>36</v>
      </c>
      <c r="N223" s="37" t="s">
        <v>40</v>
      </c>
      <c r="O223" s="42"/>
      <c r="P223" s="43"/>
    </row>
    <row r="224" spans="2:16" ht="24">
      <c r="B224" s="45"/>
      <c r="C224" s="22">
        <v>1</v>
      </c>
      <c r="D224" s="26" t="s">
        <v>458</v>
      </c>
      <c r="E224" s="66" t="s">
        <v>686</v>
      </c>
      <c r="F224" s="26" t="s">
        <v>53</v>
      </c>
      <c r="G224" s="26" t="s">
        <v>458</v>
      </c>
      <c r="H224" s="22" t="s">
        <v>38</v>
      </c>
      <c r="I224" s="26" t="s">
        <v>459</v>
      </c>
      <c r="J224" s="22"/>
      <c r="K224" s="21">
        <v>134000</v>
      </c>
      <c r="L224" s="47">
        <v>12041600</v>
      </c>
      <c r="M224" s="21">
        <f>J224*K224</f>
        <v>0</v>
      </c>
      <c r="N224" s="49">
        <v>1</v>
      </c>
      <c r="O224" s="42">
        <v>0.2</v>
      </c>
      <c r="P224" s="43">
        <f t="shared" si="7"/>
        <v>0</v>
      </c>
    </row>
    <row r="225" spans="2:16" ht="24">
      <c r="B225" s="45"/>
      <c r="C225" s="22">
        <v>2</v>
      </c>
      <c r="D225" s="26" t="s">
        <v>460</v>
      </c>
      <c r="E225" s="66" t="s">
        <v>687</v>
      </c>
      <c r="F225" s="26" t="s">
        <v>53</v>
      </c>
      <c r="G225" s="26" t="s">
        <v>460</v>
      </c>
      <c r="H225" s="22" t="s">
        <v>38</v>
      </c>
      <c r="I225" s="26" t="s">
        <v>461</v>
      </c>
      <c r="J225" s="22"/>
      <c r="K225" s="21">
        <v>56000</v>
      </c>
      <c r="L225" s="60"/>
      <c r="M225" s="21">
        <f>J225*K225</f>
        <v>0</v>
      </c>
      <c r="N225" s="50"/>
      <c r="O225" s="42">
        <v>0.2</v>
      </c>
      <c r="P225" s="43">
        <f t="shared" si="7"/>
        <v>0</v>
      </c>
    </row>
    <row r="226" spans="2:16" ht="24">
      <c r="B226" s="45"/>
      <c r="C226" s="22">
        <v>3</v>
      </c>
      <c r="D226" s="26" t="s">
        <v>110</v>
      </c>
      <c r="E226" s="66" t="s">
        <v>688</v>
      </c>
      <c r="F226" s="26" t="s">
        <v>53</v>
      </c>
      <c r="G226" s="26" t="s">
        <v>110</v>
      </c>
      <c r="H226" s="22" t="s">
        <v>38</v>
      </c>
      <c r="I226" s="26" t="s">
        <v>462</v>
      </c>
      <c r="J226" s="22"/>
      <c r="K226" s="21">
        <v>7200</v>
      </c>
      <c r="L226" s="60"/>
      <c r="M226" s="21">
        <f>J226*K226</f>
        <v>0</v>
      </c>
      <c r="N226" s="50"/>
      <c r="O226" s="42">
        <v>0.2</v>
      </c>
      <c r="P226" s="43">
        <f t="shared" si="7"/>
        <v>0</v>
      </c>
    </row>
    <row r="227" spans="2:16" ht="24.75" customHeight="1">
      <c r="B227" s="45"/>
      <c r="C227" s="22">
        <v>4</v>
      </c>
      <c r="D227" s="26" t="s">
        <v>147</v>
      </c>
      <c r="E227" s="66" t="s">
        <v>689</v>
      </c>
      <c r="F227" s="26" t="s">
        <v>53</v>
      </c>
      <c r="G227" s="26" t="s">
        <v>147</v>
      </c>
      <c r="H227" s="22" t="s">
        <v>38</v>
      </c>
      <c r="I227" s="26" t="s">
        <v>439</v>
      </c>
      <c r="J227" s="22"/>
      <c r="K227" s="21">
        <v>7200</v>
      </c>
      <c r="L227" s="60"/>
      <c r="M227" s="21">
        <f>J227*K227</f>
        <v>0</v>
      </c>
      <c r="N227" s="50"/>
      <c r="O227" s="42">
        <v>0.2</v>
      </c>
      <c r="P227" s="43">
        <f t="shared" si="7"/>
        <v>0</v>
      </c>
    </row>
    <row r="228" spans="2:16" ht="36">
      <c r="B228" s="45"/>
      <c r="C228" s="22">
        <v>5</v>
      </c>
      <c r="D228" s="26" t="s">
        <v>463</v>
      </c>
      <c r="E228" s="66" t="s">
        <v>690</v>
      </c>
      <c r="F228" s="26" t="s">
        <v>53</v>
      </c>
      <c r="G228" s="26" t="s">
        <v>458</v>
      </c>
      <c r="H228" s="22" t="s">
        <v>38</v>
      </c>
      <c r="I228" s="26" t="s">
        <v>459</v>
      </c>
      <c r="J228" s="22"/>
      <c r="K228" s="21">
        <v>134000</v>
      </c>
      <c r="L228" s="48"/>
      <c r="M228" s="21">
        <f>J228*K228</f>
        <v>0</v>
      </c>
      <c r="N228" s="50"/>
      <c r="O228" s="42">
        <v>0.2</v>
      </c>
      <c r="P228" s="43">
        <f t="shared" si="7"/>
        <v>0</v>
      </c>
    </row>
    <row r="229" spans="2:16" ht="24.75" customHeight="1">
      <c r="B229" s="45"/>
      <c r="C229" s="52" t="s">
        <v>464</v>
      </c>
      <c r="D229" s="53"/>
      <c r="E229" s="53"/>
      <c r="F229" s="53"/>
      <c r="G229" s="53"/>
      <c r="H229" s="53"/>
      <c r="I229" s="53"/>
      <c r="J229" s="53"/>
      <c r="K229" s="54"/>
      <c r="L229" s="22"/>
      <c r="M229" s="24">
        <f>SUM(M224:M228)</f>
        <v>0</v>
      </c>
      <c r="N229" s="51"/>
      <c r="O229" s="42"/>
      <c r="P229" s="41">
        <f>SUM(P224:P228)</f>
        <v>0</v>
      </c>
    </row>
    <row r="230" spans="2:16" ht="24.75" customHeight="1">
      <c r="B230" s="45" t="s">
        <v>465</v>
      </c>
      <c r="C230" s="46" t="s">
        <v>466</v>
      </c>
      <c r="D230" s="46"/>
      <c r="E230" s="46"/>
      <c r="F230" s="46"/>
      <c r="G230" s="46"/>
      <c r="H230" s="46"/>
      <c r="I230" s="46"/>
      <c r="J230" s="46"/>
      <c r="K230" s="22"/>
      <c r="L230" s="22"/>
      <c r="M230" s="22"/>
      <c r="N230" s="32"/>
      <c r="O230" s="42"/>
      <c r="P230" s="43"/>
    </row>
    <row r="231" spans="2:16" ht="36">
      <c r="B231" s="45"/>
      <c r="C231" s="25" t="s">
        <v>31</v>
      </c>
      <c r="D231" s="25" t="s">
        <v>32</v>
      </c>
      <c r="E231" s="25" t="s">
        <v>474</v>
      </c>
      <c r="F231" s="28" t="s">
        <v>33</v>
      </c>
      <c r="G231" s="29" t="s">
        <v>34</v>
      </c>
      <c r="H231" s="25" t="s">
        <v>1</v>
      </c>
      <c r="I231" s="25" t="s">
        <v>35</v>
      </c>
      <c r="J231" s="25" t="s">
        <v>26</v>
      </c>
      <c r="K231" s="29" t="s">
        <v>27</v>
      </c>
      <c r="L231" s="27" t="s">
        <v>475</v>
      </c>
      <c r="M231" s="29" t="s">
        <v>36</v>
      </c>
      <c r="N231" s="37" t="s">
        <v>40</v>
      </c>
      <c r="O231" s="42"/>
      <c r="P231" s="43"/>
    </row>
    <row r="232" spans="2:16" ht="24">
      <c r="B232" s="45"/>
      <c r="C232" s="22">
        <v>1</v>
      </c>
      <c r="D232" s="26" t="s">
        <v>467</v>
      </c>
      <c r="E232" s="66" t="s">
        <v>691</v>
      </c>
      <c r="F232" s="26" t="s">
        <v>468</v>
      </c>
      <c r="G232" s="26" t="s">
        <v>469</v>
      </c>
      <c r="H232" s="22" t="s">
        <v>38</v>
      </c>
      <c r="I232" s="26" t="s">
        <v>470</v>
      </c>
      <c r="J232" s="22"/>
      <c r="K232" s="21">
        <v>61500</v>
      </c>
      <c r="L232" s="47">
        <v>129000</v>
      </c>
      <c r="M232" s="21">
        <f>J232*K232</f>
        <v>0</v>
      </c>
      <c r="N232" s="49">
        <v>1</v>
      </c>
      <c r="O232" s="42">
        <v>0.2</v>
      </c>
      <c r="P232" s="43">
        <f t="shared" si="7"/>
        <v>0</v>
      </c>
    </row>
    <row r="233" spans="2:16" ht="60">
      <c r="B233" s="45"/>
      <c r="C233" s="22">
        <v>2</v>
      </c>
      <c r="D233" s="26" t="s">
        <v>471</v>
      </c>
      <c r="E233" s="66" t="s">
        <v>692</v>
      </c>
      <c r="F233" s="26" t="s">
        <v>468</v>
      </c>
      <c r="G233" s="26" t="s">
        <v>472</v>
      </c>
      <c r="H233" s="22" t="s">
        <v>38</v>
      </c>
      <c r="I233" s="26">
        <v>1</v>
      </c>
      <c r="J233" s="22"/>
      <c r="K233" s="21">
        <v>1500</v>
      </c>
      <c r="L233" s="48"/>
      <c r="M233" s="21">
        <f>J233*K233</f>
        <v>0</v>
      </c>
      <c r="N233" s="50"/>
      <c r="O233" s="42">
        <v>0.2</v>
      </c>
      <c r="P233" s="43">
        <f t="shared" si="7"/>
        <v>0</v>
      </c>
    </row>
    <row r="234" spans="2:16" ht="24.75" customHeight="1">
      <c r="B234" s="45"/>
      <c r="C234" s="52" t="s">
        <v>473</v>
      </c>
      <c r="D234" s="53"/>
      <c r="E234" s="53"/>
      <c r="F234" s="53"/>
      <c r="G234" s="53"/>
      <c r="H234" s="53"/>
      <c r="I234" s="53"/>
      <c r="J234" s="53"/>
      <c r="K234" s="54"/>
      <c r="L234" s="23"/>
      <c r="M234" s="24">
        <f>SUM(M232:M233)</f>
        <v>0</v>
      </c>
      <c r="N234" s="51"/>
      <c r="O234" s="42"/>
      <c r="P234" s="41">
        <f>SUM(P232:P233)</f>
        <v>0</v>
      </c>
    </row>
    <row r="235" spans="2:16" ht="24.75" customHeight="1">
      <c r="B235" s="55" t="s">
        <v>476</v>
      </c>
      <c r="C235" s="56"/>
      <c r="D235" s="56"/>
      <c r="E235" s="56"/>
      <c r="F235" s="56"/>
      <c r="G235" s="56"/>
      <c r="H235" s="56"/>
      <c r="I235" s="56"/>
      <c r="J235" s="56"/>
      <c r="K235" s="57"/>
      <c r="L235" s="38">
        <f>L10+L60+L224+L232</f>
        <v>49766660</v>
      </c>
      <c r="M235" s="39">
        <f>M57+M221+M229+M234</f>
        <v>0</v>
      </c>
      <c r="N235" s="37">
        <f>AVERAGE(N10,N60,N224,N232)</f>
        <v>1</v>
      </c>
      <c r="O235" s="42"/>
      <c r="P235" s="43"/>
    </row>
    <row r="236" spans="2:16" ht="24.75" customHeight="1">
      <c r="B236" s="55" t="s">
        <v>25</v>
      </c>
      <c r="C236" s="56"/>
      <c r="D236" s="56"/>
      <c r="E236" s="56"/>
      <c r="F236" s="56"/>
      <c r="G236" s="56"/>
      <c r="H236" s="56"/>
      <c r="I236" s="56"/>
      <c r="J236" s="56"/>
      <c r="K236" s="57"/>
      <c r="L236" s="27"/>
      <c r="M236" s="39">
        <f>P57+P221+P229+P234</f>
        <v>0</v>
      </c>
      <c r="N236" s="27"/>
      <c r="O236" s="42"/>
      <c r="P236" s="43"/>
    </row>
    <row r="237" spans="2:16" ht="24.75" customHeight="1">
      <c r="B237" s="55" t="s">
        <v>477</v>
      </c>
      <c r="C237" s="56"/>
      <c r="D237" s="56"/>
      <c r="E237" s="56"/>
      <c r="F237" s="56"/>
      <c r="G237" s="56"/>
      <c r="H237" s="56"/>
      <c r="I237" s="56"/>
      <c r="J237" s="56"/>
      <c r="K237" s="57"/>
      <c r="L237" s="27"/>
      <c r="M237" s="39">
        <f>SUM(M235:M236)</f>
        <v>0</v>
      </c>
      <c r="N237" s="27"/>
      <c r="O237" s="42"/>
      <c r="P237" s="43"/>
    </row>
  </sheetData>
  <sheetProtection/>
  <mergeCells count="26">
    <mergeCell ref="B2:N2"/>
    <mergeCell ref="B4:J4"/>
    <mergeCell ref="L224:L228"/>
    <mergeCell ref="N224:N229"/>
    <mergeCell ref="C8:J8"/>
    <mergeCell ref="B8:B57"/>
    <mergeCell ref="C7:N7"/>
    <mergeCell ref="L10:L56"/>
    <mergeCell ref="N10:N57"/>
    <mergeCell ref="L60:L220"/>
    <mergeCell ref="N60:N221"/>
    <mergeCell ref="C57:K57"/>
    <mergeCell ref="B58:B221"/>
    <mergeCell ref="C58:J58"/>
    <mergeCell ref="B222:B229"/>
    <mergeCell ref="C222:J222"/>
    <mergeCell ref="C229:K229"/>
    <mergeCell ref="C221:K221"/>
    <mergeCell ref="B230:B234"/>
    <mergeCell ref="C230:J230"/>
    <mergeCell ref="L232:L233"/>
    <mergeCell ref="N232:N234"/>
    <mergeCell ref="C234:K234"/>
    <mergeCell ref="B237:K237"/>
    <mergeCell ref="B236:K236"/>
    <mergeCell ref="B235:K235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'UNI-CHEM d.o.o. - specifikacija'!L235</f>
        <v>49766660</v>
      </c>
      <c r="F6" s="11">
        <f>'UNI-CHEM d.o.o. - specifikacija'!M235</f>
        <v>0</v>
      </c>
      <c r="G6" s="12">
        <f>'UNI-CHEM d.o.o. - specifikacija'!M237</f>
        <v>0</v>
      </c>
    </row>
    <row r="7" spans="2:7" ht="24.75" customHeight="1" thickBot="1">
      <c r="B7" s="4" t="s">
        <v>6</v>
      </c>
      <c r="C7" s="13" t="s">
        <v>7</v>
      </c>
      <c r="D7" s="3"/>
      <c r="E7" s="63" t="s">
        <v>8</v>
      </c>
      <c r="F7" s="64"/>
      <c r="G7" s="65"/>
    </row>
    <row r="8" spans="2:7" ht="20.25" customHeight="1" thickBot="1">
      <c r="B8" s="9"/>
      <c r="C8" s="10"/>
      <c r="D8" s="3"/>
      <c r="E8" s="14">
        <f>E6/1000</f>
        <v>49766.66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'UNI-CHEM d.o.o. - specifikacija'!N235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2020-04-27T12:13:24Z</dcterms:modified>
  <cp:category/>
  <cp:version/>
  <cp:contentType/>
  <cp:contentStatus/>
</cp:coreProperties>
</file>