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Аdoc d.o.o. - specifikacija" sheetId="1" r:id="rId1"/>
    <sheet name="ADOC d.o.o. - Obrazac KVI" sheetId="2" r:id="rId2"/>
  </sheets>
  <definedNames>
    <definedName name="_xlnm.Print_Area" localSheetId="1">'ADOC d.o.o. - Obrazac KVI'!$A$1:$H$22</definedName>
    <definedName name="_xlnm.Print_Area" localSheetId="0">'Аdoc d.o.o. - specifikacija'!$B$1:$N$5</definedName>
  </definedNames>
  <calcPr fullCalcOnLoad="1"/>
</workbook>
</file>

<file path=xl/sharedStrings.xml><?xml version="1.0" encoding="utf-8"?>
<sst xmlns="http://schemas.openxmlformats.org/spreadsheetml/2006/main" count="3441" uniqueCount="1748">
  <si>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</si>
  <si>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</si>
  <si>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</si>
  <si>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</si>
  <si>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</si>
  <si>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</si>
  <si>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</si>
  <si>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</si>
  <si>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</si>
  <si>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</si>
  <si>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</si>
  <si>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</si>
  <si>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</si>
  <si>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</si>
  <si>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</si>
  <si>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</si>
  <si>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</si>
  <si>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</si>
  <si>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</si>
  <si>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</si>
  <si>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</si>
  <si>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</si>
  <si>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</si>
  <si>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</si>
  <si>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</si>
  <si>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</si>
  <si>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</si>
  <si>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</si>
  <si>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</si>
  <si>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</si>
  <si>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</si>
  <si>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</si>
  <si>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</si>
  <si>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</si>
  <si>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</si>
  <si>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</si>
  <si>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</si>
  <si>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</si>
  <si>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</si>
  <si>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75 testova</t>
  </si>
  <si>
    <t>SFLT-1</t>
  </si>
  <si>
    <t>50 testova</t>
  </si>
  <si>
    <t xml:space="preserve">Укупна процењена вредност без ПДВ-а </t>
  </si>
  <si>
    <t>Број понуда по партији</t>
  </si>
  <si>
    <t>Број партије</t>
  </si>
  <si>
    <t>Назив партије</t>
  </si>
  <si>
    <t>Стопа ПДВ-а</t>
  </si>
  <si>
    <t>Партија 67</t>
  </si>
  <si>
    <t>Reagensi i potrošni materijal za imunohemijske analizatore cobas (cobas e411, cobas 6000 e, cobas 6000 ce, cobas p612, cobas 8000 e801)</t>
  </si>
  <si>
    <t>ANTI-TG</t>
  </si>
  <si>
    <t>Roche Diagnostics</t>
  </si>
  <si>
    <t>Elecsys Anti-TG</t>
  </si>
  <si>
    <t>100 testova</t>
  </si>
  <si>
    <t>ANTI-TG CALSET</t>
  </si>
  <si>
    <t>Elecsys Anti-TG CalSet</t>
  </si>
  <si>
    <t>10 kalibracija</t>
  </si>
  <si>
    <t>ANTI-TPO</t>
  </si>
  <si>
    <t>Elecsys Anti-TPO</t>
  </si>
  <si>
    <t>ANTI-TPO CALSET</t>
  </si>
  <si>
    <t>Elecsys Anti-TPO CalSet</t>
  </si>
  <si>
    <t>ANTI-TSHR</t>
  </si>
  <si>
    <t>Elecsys Anti-TSHR</t>
  </si>
  <si>
    <t>100 testova (kalibrator uključen)</t>
  </si>
  <si>
    <t>FT3 III</t>
  </si>
  <si>
    <t>Elecsys FT3 III</t>
  </si>
  <si>
    <t>200 testova</t>
  </si>
  <si>
    <t>FT3 III CALSET</t>
  </si>
  <si>
    <t>FT3 III CalSet</t>
  </si>
  <si>
    <t>FT4 III</t>
  </si>
  <si>
    <t>Elecsys FT4 III</t>
  </si>
  <si>
    <t>FT4 III CALSET</t>
  </si>
  <si>
    <t>CalSet FT4 III</t>
  </si>
  <si>
    <t>T3</t>
  </si>
  <si>
    <t>Elecsys T3</t>
  </si>
  <si>
    <t>T3 CALSET</t>
  </si>
  <si>
    <t>T3 CalSet</t>
  </si>
  <si>
    <t>T4</t>
  </si>
  <si>
    <t>Elecsys T4</t>
  </si>
  <si>
    <t xml:space="preserve">T4 CALSET </t>
  </si>
  <si>
    <t>T4 CalSet</t>
  </si>
  <si>
    <t>TG II</t>
  </si>
  <si>
    <t>Elecsys Tg II</t>
  </si>
  <si>
    <t>TG II CALSET</t>
  </si>
  <si>
    <t>Tg II CalSet</t>
  </si>
  <si>
    <t>TSH</t>
  </si>
  <si>
    <t>Elecsys TSH</t>
  </si>
  <si>
    <t>TSH CALSET</t>
  </si>
  <si>
    <t>TSH CalSet</t>
  </si>
  <si>
    <t>ACTH</t>
  </si>
  <si>
    <t>Elecsys ACTH</t>
  </si>
  <si>
    <t>ACTH CALSET</t>
  </si>
  <si>
    <t>ACTH CalSet</t>
  </si>
  <si>
    <t>AMH PLUS</t>
  </si>
  <si>
    <t>Elecsys AMH Plus</t>
  </si>
  <si>
    <t>AMH PLUS CS</t>
  </si>
  <si>
    <t>CaSet AMH Plus</t>
  </si>
  <si>
    <t xml:space="preserve">CORTISOL II </t>
  </si>
  <si>
    <t>Elecsys Cortisol II</t>
  </si>
  <si>
    <t>CORTISOL II CALSET</t>
  </si>
  <si>
    <t>Cortisol II CalSet</t>
  </si>
  <si>
    <t>C-PEPTIDE</t>
  </si>
  <si>
    <t>Elecsys C-Peptide</t>
  </si>
  <si>
    <t>C-PEPTIDE CALSET</t>
  </si>
  <si>
    <t>Elecsys C-Peptide CalSet</t>
  </si>
  <si>
    <t xml:space="preserve">DHEA-S </t>
  </si>
  <si>
    <t>Elecsys DHEA-S</t>
  </si>
  <si>
    <t>DHEA-S CALSET</t>
  </si>
  <si>
    <t>DHEA-S CalSet</t>
  </si>
  <si>
    <t>ESTRADIOL III</t>
  </si>
  <si>
    <t>Elecsys Estradiol III</t>
  </si>
  <si>
    <t xml:space="preserve">ESTRADIOL III CALSET </t>
  </si>
  <si>
    <t xml:space="preserve"> Estradiol III CalSet</t>
  </si>
  <si>
    <t>FSH</t>
  </si>
  <si>
    <t>Elecsys FSH</t>
  </si>
  <si>
    <t xml:space="preserve">FSH CALSET </t>
  </si>
  <si>
    <t>FSH CalSet II</t>
  </si>
  <si>
    <t xml:space="preserve">HCG+β </t>
  </si>
  <si>
    <t xml:space="preserve">Elecsys HCG+β </t>
  </si>
  <si>
    <t xml:space="preserve">HCG+β CALSET </t>
  </si>
  <si>
    <t>HCG+β CalSet</t>
  </si>
  <si>
    <t>HGH</t>
  </si>
  <si>
    <t>Elecsys hGH</t>
  </si>
  <si>
    <t>HGH CALSET</t>
  </si>
  <si>
    <t>hGH CalSet</t>
  </si>
  <si>
    <t xml:space="preserve">IGF-1 </t>
  </si>
  <si>
    <t>Elecsys IGF-1</t>
  </si>
  <si>
    <t>IGF-1 CALSET</t>
  </si>
  <si>
    <t>CalSet IGF-1</t>
  </si>
  <si>
    <t xml:space="preserve">INSULIN </t>
  </si>
  <si>
    <t>Elecsys Insulin</t>
  </si>
  <si>
    <t>INSULIN CALSET</t>
  </si>
  <si>
    <t>Insulin CalSet</t>
  </si>
  <si>
    <t>LH</t>
  </si>
  <si>
    <t>Elecsys LH</t>
  </si>
  <si>
    <t>LH CALSET</t>
  </si>
  <si>
    <t>LH CalSet II</t>
  </si>
  <si>
    <t>PROGESTERONE III</t>
  </si>
  <si>
    <t>Elecsys Progesterone III</t>
  </si>
  <si>
    <t xml:space="preserve">PROGESTERONE III CALSET </t>
  </si>
  <si>
    <t>Progesterone III CalSet</t>
  </si>
  <si>
    <t xml:space="preserve">PROLACTIN </t>
  </si>
  <si>
    <t>Elecsys Prolactin II</t>
  </si>
  <si>
    <t>PROLACTIN CALSET</t>
  </si>
  <si>
    <t>Prolactin II CalSet</t>
  </si>
  <si>
    <t>SHBG</t>
  </si>
  <si>
    <t>Elecsys SHBG</t>
  </si>
  <si>
    <t>SHBG CALSET</t>
  </si>
  <si>
    <t>SHBG CalSet</t>
  </si>
  <si>
    <t>TESTOSTERONE</t>
  </si>
  <si>
    <t>Elecsys Testosterone II</t>
  </si>
  <si>
    <t xml:space="preserve">TESTOSTERONE CALSET </t>
  </si>
  <si>
    <t>Testosterone II CalSet II</t>
  </si>
  <si>
    <t>FREE β-HCG</t>
  </si>
  <si>
    <t>Elecsys Free βhCG</t>
  </si>
  <si>
    <t>FREE β-HCG CALSET</t>
  </si>
  <si>
    <t>Free βhCG CalSet</t>
  </si>
  <si>
    <t>PAPP-A</t>
  </si>
  <si>
    <t>Elecsys PAPP-A</t>
  </si>
  <si>
    <t>PAPP-A CALSET</t>
  </si>
  <si>
    <t>PAPP-A CalSet</t>
  </si>
  <si>
    <t>PLGF</t>
  </si>
  <si>
    <t>Elecsys PLGF</t>
  </si>
  <si>
    <t>PLGF CALSET</t>
  </si>
  <si>
    <t>PLGF CalSet</t>
  </si>
  <si>
    <t>Elecsys sFlt-1</t>
  </si>
  <si>
    <t>SFLT-1 CALSET</t>
  </si>
  <si>
    <t>SFLT-1 CalSet</t>
  </si>
  <si>
    <t>AFP</t>
  </si>
  <si>
    <t>Elecsys AFP</t>
  </si>
  <si>
    <t xml:space="preserve">AFP CALSET </t>
  </si>
  <si>
    <t>AFP CalSet II</t>
  </si>
  <si>
    <t>CALCITONIN</t>
  </si>
  <si>
    <t>Elecsys Calcitonin</t>
  </si>
  <si>
    <t>CALCITONIN CALSET</t>
  </si>
  <si>
    <t>Calcitonin CalSet</t>
  </si>
  <si>
    <t xml:space="preserve">CA 125 II </t>
  </si>
  <si>
    <t>Elecsys CA 125 II</t>
  </si>
  <si>
    <t>CA 125 II CALSET</t>
  </si>
  <si>
    <t>CA 125 II CalSet II</t>
  </si>
  <si>
    <t xml:space="preserve">CA 15-3 </t>
  </si>
  <si>
    <t>Elecsys CA 15-3 II</t>
  </si>
  <si>
    <t>CA 15-3 CALSET</t>
  </si>
  <si>
    <t>CA 15-3 II CalSet</t>
  </si>
  <si>
    <t>CA 19-9</t>
  </si>
  <si>
    <t>Elecsys CA 19-9</t>
  </si>
  <si>
    <t>CA 19-9 CALSET</t>
  </si>
  <si>
    <t>CA 19-9 CalSet</t>
  </si>
  <si>
    <t>CA 72-4</t>
  </si>
  <si>
    <t>Elecsys CA 72-4</t>
  </si>
  <si>
    <t>CA 72-4 CALSET</t>
  </si>
  <si>
    <t>CA 72-4 CalSet</t>
  </si>
  <si>
    <t>CEA</t>
  </si>
  <si>
    <t>Elecsys CEA</t>
  </si>
  <si>
    <t>CEA CALSET</t>
  </si>
  <si>
    <t>CEA CalSet</t>
  </si>
  <si>
    <t>CYFRA 21-1</t>
  </si>
  <si>
    <t>Elecsys Cyfra 21-1</t>
  </si>
  <si>
    <t xml:space="preserve">CYFRA 21-1 CALSET </t>
  </si>
  <si>
    <t>Cyfra 21-1 CalSet</t>
  </si>
  <si>
    <t>HE-4</t>
  </si>
  <si>
    <t>Elecsys HE-4</t>
  </si>
  <si>
    <t>HE-4 CALSET</t>
  </si>
  <si>
    <t>HE-4 CalSet</t>
  </si>
  <si>
    <t xml:space="preserve">NSE </t>
  </si>
  <si>
    <t xml:space="preserve">Elecsys NSE </t>
  </si>
  <si>
    <t>NSE CALSET</t>
  </si>
  <si>
    <t>NSE CalSet</t>
  </si>
  <si>
    <t>PIVKA-II</t>
  </si>
  <si>
    <t>Elecsys PIVKA-II</t>
  </si>
  <si>
    <t>PIVKA-II CALSET</t>
  </si>
  <si>
    <t>CalSet PIVKA-II</t>
  </si>
  <si>
    <t xml:space="preserve">PSA </t>
  </si>
  <si>
    <t>Elecsys Total PSA</t>
  </si>
  <si>
    <t>PSA CALSET</t>
  </si>
  <si>
    <t>Total PSA CalSet</t>
  </si>
  <si>
    <t xml:space="preserve">FREE PSA </t>
  </si>
  <si>
    <t>Elecsys Free PSA</t>
  </si>
  <si>
    <t>FREE PSA CALSET</t>
  </si>
  <si>
    <t>Free PSA CalSet</t>
  </si>
  <si>
    <t>S100</t>
  </si>
  <si>
    <t xml:space="preserve">Elecsys S100 </t>
  </si>
  <si>
    <t>S100 CALSET</t>
  </si>
  <si>
    <t>Elecsys S100 CalSet</t>
  </si>
  <si>
    <t>GDF-15</t>
  </si>
  <si>
    <t xml:space="preserve"> Elecsys GDF-15</t>
  </si>
  <si>
    <t>GDF-15 CALSET</t>
  </si>
  <si>
    <t>CalSet GDF-15</t>
  </si>
  <si>
    <t>PRO-BNP</t>
  </si>
  <si>
    <t>Elecsys proBNP II</t>
  </si>
  <si>
    <t>PRO-BNP CALSET</t>
  </si>
  <si>
    <t>proBNP II CalSet</t>
  </si>
  <si>
    <t xml:space="preserve">TROPONIN T HS STAT </t>
  </si>
  <si>
    <t xml:space="preserve">Elecsys Troponin T hs STAT </t>
  </si>
  <si>
    <t xml:space="preserve">TROPONIN T HS STAT CALSET </t>
  </si>
  <si>
    <t>Troponin T hs STAT CalSet</t>
  </si>
  <si>
    <t>TROPONIN I STAT</t>
  </si>
  <si>
    <t>Elecsys Troponin I STAT</t>
  </si>
  <si>
    <t>TROPONIN I STAT CALSET</t>
  </si>
  <si>
    <t>Troponin I STAT CalSet</t>
  </si>
  <si>
    <t>FERRITIN</t>
  </si>
  <si>
    <t>Elecsys Ferritin</t>
  </si>
  <si>
    <t>FERRITIN CALSET</t>
  </si>
  <si>
    <t>Ferritin CalSet</t>
  </si>
  <si>
    <t>FOLATE III</t>
  </si>
  <si>
    <t>Elecsys Folate III</t>
  </si>
  <si>
    <t>FOLATE CALSET III</t>
  </si>
  <si>
    <t>Folate III CalSet</t>
  </si>
  <si>
    <t>VITAMIN B12</t>
  </si>
  <si>
    <t>Elecsys Vitamin B12 II</t>
  </si>
  <si>
    <t>VITAMIN B12 CALSET</t>
  </si>
  <si>
    <t>Vitamin B12 II CalSet</t>
  </si>
  <si>
    <t>β-CROSSLAPS</t>
  </si>
  <si>
    <t>Elecsys β-CrossLaps/serum</t>
  </si>
  <si>
    <t>β-CROSSLAPS CALSET</t>
  </si>
  <si>
    <t>β-CrossLaps CalSet</t>
  </si>
  <si>
    <t>N-MID OSTEOCALCIN</t>
  </si>
  <si>
    <t>Elecsys N-MID Osteocalcin</t>
  </si>
  <si>
    <t>N-MID OSTEOCALCIN CALSET</t>
  </si>
  <si>
    <t>N-MID Osteocalcin CalSet</t>
  </si>
  <si>
    <t>P1NP</t>
  </si>
  <si>
    <t>Elecsys Total P1NP</t>
  </si>
  <si>
    <t>P1NP CALSET</t>
  </si>
  <si>
    <t>Elecsys Total P1NP CalSet</t>
  </si>
  <si>
    <t>PTH</t>
  </si>
  <si>
    <t>Elecsys PTH</t>
  </si>
  <si>
    <t>PTH CALSET</t>
  </si>
  <si>
    <t>CalSet PTH</t>
  </si>
  <si>
    <t>PTH STAT</t>
  </si>
  <si>
    <t>Elecsys PTH STAT</t>
  </si>
  <si>
    <t>PTH STAT CALSET</t>
  </si>
  <si>
    <t>CalSet PTH STAT</t>
  </si>
  <si>
    <t xml:space="preserve">PTH 1-84 </t>
  </si>
  <si>
    <t xml:space="preserve">Elecsys PTH (1-84) </t>
  </si>
  <si>
    <t>PTH 1-84 CALSET</t>
  </si>
  <si>
    <t>PTH (1-84) CalSet</t>
  </si>
  <si>
    <t>VITAMIN D TOTAL II</t>
  </si>
  <si>
    <t>Elecsys Vitamin D total II</t>
  </si>
  <si>
    <t>VITAMIN D TOTAL II CALSET</t>
  </si>
  <si>
    <t>Vitamin D total II CalSet</t>
  </si>
  <si>
    <t>ANTI-HCV</t>
  </si>
  <si>
    <t>Elecsys Anti-HCV II</t>
  </si>
  <si>
    <t>HBSAG</t>
  </si>
  <si>
    <t>Elecsys HBsAg II</t>
  </si>
  <si>
    <t>HIV COMBI PT</t>
  </si>
  <si>
    <t>Elecsys HIV combi PT</t>
  </si>
  <si>
    <t>EVEROLIMUS</t>
  </si>
  <si>
    <t>Elecsys Everolimus</t>
  </si>
  <si>
    <t>EVEROLIMUS CALSET</t>
  </si>
  <si>
    <t>Everolimus CalSet</t>
  </si>
  <si>
    <t>TACROLIMUS</t>
  </si>
  <si>
    <t>Elecsys Tacrolimus</t>
  </si>
  <si>
    <t>TACROLIMUS CALSET</t>
  </si>
  <si>
    <t>Tacrolimus CalSet</t>
  </si>
  <si>
    <t>IL-6</t>
  </si>
  <si>
    <t>Elecsys IL-6</t>
  </si>
  <si>
    <t>IL-6 CALSET</t>
  </si>
  <si>
    <t>IL-6 CalSet</t>
  </si>
  <si>
    <t>PROCALCITONIN</t>
  </si>
  <si>
    <t>Elecsys Brahms PCT</t>
  </si>
  <si>
    <t>100 testova (kalib. i kontrola uključeni)</t>
  </si>
  <si>
    <t>ANTI-CCP</t>
  </si>
  <si>
    <t>Elecsys Anti-CCP</t>
  </si>
  <si>
    <t>IGE</t>
  </si>
  <si>
    <t>Elecsys IgE II</t>
  </si>
  <si>
    <t>IGE CALSET</t>
  </si>
  <si>
    <t>IgE CalSet</t>
  </si>
  <si>
    <t>PRECICONTROL AMH PLUS</t>
  </si>
  <si>
    <t>PreciControl AMH Plus</t>
  </si>
  <si>
    <t>4 x 2.0 mL</t>
  </si>
  <si>
    <t>PRECICONTROL ANTI-CCP</t>
  </si>
  <si>
    <t>PreciControl Anti-CCP</t>
  </si>
  <si>
    <t>PRECICONTROL ANTI-HCV</t>
  </si>
  <si>
    <t>PreciControl Anti-HCV</t>
  </si>
  <si>
    <t>16 x 1.3 mL</t>
  </si>
  <si>
    <t xml:space="preserve">PRECICONTROL CARDIAC </t>
  </si>
  <si>
    <t>PreciControl Cardiac II</t>
  </si>
  <si>
    <t>PRECICONTROL GROWTH</t>
  </si>
  <si>
    <t>PreciControl GROWTH</t>
  </si>
  <si>
    <t>4 x 3.0 mL</t>
  </si>
  <si>
    <t>PRECICONTROL HBSAG</t>
  </si>
  <si>
    <t>PreciControl HBsAg II</t>
  </si>
  <si>
    <t>PRECICONTROL HE-4</t>
  </si>
  <si>
    <t>PreciControl HE4</t>
  </si>
  <si>
    <t>4 x 1.0 mL</t>
  </si>
  <si>
    <t>PRECICONTROL HIV</t>
  </si>
  <si>
    <t>PreciControl HIV Gen II</t>
  </si>
  <si>
    <t>6 x 2.0 mL</t>
  </si>
  <si>
    <t>PRECICONTROL ISD</t>
  </si>
  <si>
    <t>PreciControl ISD</t>
  </si>
  <si>
    <t>3 x 3.0 mL</t>
  </si>
  <si>
    <t>PRECICONTROL ISD-EVEROLIMUS</t>
  </si>
  <si>
    <t>PreciControl Everolimus</t>
  </si>
  <si>
    <t>PRECICONTROL MATERNAL CARE</t>
  </si>
  <si>
    <t>PreciControl Maternal Care</t>
  </si>
  <si>
    <t>PRECICONTROL MULTIMARKER</t>
  </si>
  <si>
    <t>PreciControl MultiMarker</t>
  </si>
  <si>
    <t>PRECICONTROL THYROAB</t>
  </si>
  <si>
    <t>PreciControl ThyroAB</t>
  </si>
  <si>
    <t xml:space="preserve">PRECICONTROL TROPONIN </t>
  </si>
  <si>
    <t>PreciControl Troponin</t>
  </si>
  <si>
    <t xml:space="preserve">PRECICONTROL TUMOR MARKER </t>
  </si>
  <si>
    <t>PreciControl Tumor Marker</t>
  </si>
  <si>
    <t>PRECICONTROL UNIVERSAL</t>
  </si>
  <si>
    <t>PreciControl Universal</t>
  </si>
  <si>
    <t>PRECICONTROL VARIA</t>
  </si>
  <si>
    <t>PreciControl Varia</t>
  </si>
  <si>
    <t>PRECICONTROL VITAMIN D TOTAL II</t>
  </si>
  <si>
    <t>PreciControl Vitamin D total II</t>
  </si>
  <si>
    <t>6 x 1.0 mL</t>
  </si>
  <si>
    <t xml:space="preserve">DILUENT MULTIASSAY </t>
  </si>
  <si>
    <t>Elecsys Diluent MultiAssay</t>
  </si>
  <si>
    <t>2 x 16 mL</t>
  </si>
  <si>
    <t xml:space="preserve">DILUENT UNIVERSAL </t>
  </si>
  <si>
    <t>Diluent Universal</t>
  </si>
  <si>
    <t>2 x 36 mL</t>
  </si>
  <si>
    <t>ISD SAMPLE PRETREATMENT</t>
  </si>
  <si>
    <t>ISD Sample Pretreatment</t>
  </si>
  <si>
    <t>100 određivanja</t>
  </si>
  <si>
    <t>CLEANCELL E2010/E411</t>
  </si>
  <si>
    <t>Elecsys CleanCell e2010/e411</t>
  </si>
  <si>
    <t>6 x 380 mL</t>
  </si>
  <si>
    <t>PROCELL E2010/E411</t>
  </si>
  <si>
    <t>Elecsys ProCell e2010/e411</t>
  </si>
  <si>
    <t>CLEANCELL M E601</t>
  </si>
  <si>
    <t>CleanCell M</t>
  </si>
  <si>
    <t>2 x 2 L</t>
  </si>
  <si>
    <t>PROCELL M E601</t>
  </si>
  <si>
    <t>ProCell M</t>
  </si>
  <si>
    <t>PRECLEAN M E601</t>
  </si>
  <si>
    <t>PreClean M</t>
  </si>
  <si>
    <t>5 x 600 mL</t>
  </si>
  <si>
    <t>PROBEWASH M E601</t>
  </si>
  <si>
    <t>ProbeWash M</t>
  </si>
  <si>
    <t>12 x 70 mL</t>
  </si>
  <si>
    <t>SYS CLEAN/ISE CLEANING SOLUTION</t>
  </si>
  <si>
    <t>ISE Cleaning Solution/Elecsys SysClean</t>
  </si>
  <si>
    <t>5 x 100 mL</t>
  </si>
  <si>
    <t>SYS WASH</t>
  </si>
  <si>
    <t>Elecsys SYS WASH</t>
  </si>
  <si>
    <t>1 komad</t>
  </si>
  <si>
    <t xml:space="preserve">ASSAY TIPS E2010/E411        </t>
  </si>
  <si>
    <t>Assay Tip Elecsys 2010</t>
  </si>
  <si>
    <t>30 x 120 komada</t>
  </si>
  <si>
    <t xml:space="preserve">ASSAY CUPS E2010/E411        </t>
  </si>
  <si>
    <t>Assay Cup Elecsys 2010</t>
  </si>
  <si>
    <t>60 x 60 komada</t>
  </si>
  <si>
    <t>ASSAY CUP/TIPS E601</t>
  </si>
  <si>
    <t>Assay Tip/Cup e601</t>
  </si>
  <si>
    <t>po 48 x 84 komada (uz to i 8 x Wasteliner)</t>
  </si>
  <si>
    <t>PC/CC CUPS M E601</t>
  </si>
  <si>
    <t>12 komada</t>
  </si>
  <si>
    <t xml:space="preserve">CLEAN LINER E2010/E411      </t>
  </si>
  <si>
    <t>1 x 14 kesa</t>
  </si>
  <si>
    <t>WASTELINER M E601</t>
  </si>
  <si>
    <t>4 kese</t>
  </si>
  <si>
    <t>CALSET VIALS</t>
  </si>
  <si>
    <t>CalSet Vials</t>
  </si>
  <si>
    <t>2 x 56 komada</t>
  </si>
  <si>
    <t>CONTROLSET VIALS</t>
  </si>
  <si>
    <t>ControlSet Vials</t>
  </si>
  <si>
    <t xml:space="preserve">SAMPLE CUPS </t>
  </si>
  <si>
    <t>Sample Cup</t>
  </si>
  <si>
    <t>5000 komada</t>
  </si>
  <si>
    <t>SYS CLEAN ADAPTER M E601</t>
  </si>
  <si>
    <t>2 komada</t>
  </si>
  <si>
    <t>SYS CLEAN ADAPTER E2010/E411</t>
  </si>
  <si>
    <t>KIT MAINTENANCE 2010/e411 6 month</t>
  </si>
  <si>
    <t>KIT MAINTENANCE 2010/e411 6 months</t>
  </si>
  <si>
    <t>KIT MAINTENANCE 2010/e411 12 month</t>
  </si>
  <si>
    <t>KIT MAINTENANCE e411 12 months</t>
  </si>
  <si>
    <t>KIT MAINTENANCE Modular E</t>
  </si>
  <si>
    <t>KIT MAINTENANCE Modular E/E601</t>
  </si>
  <si>
    <t>MEASURING CELL WITH REF. ELECT. V7.0</t>
  </si>
  <si>
    <t>PRECICONTROL THYRO SENSITIVE</t>
  </si>
  <si>
    <t>PreciControl Thyro Sensitive</t>
  </si>
  <si>
    <t>300 testova</t>
  </si>
  <si>
    <t xml:space="preserve">Elecsys CEA </t>
  </si>
  <si>
    <t>ProCell M II</t>
  </si>
  <si>
    <t>ProCell II M</t>
  </si>
  <si>
    <t>2 X 2l</t>
  </si>
  <si>
    <t>PreClean M II</t>
  </si>
  <si>
    <t>PreClean II M</t>
  </si>
  <si>
    <t xml:space="preserve">AssayTip/AssayCup  </t>
  </si>
  <si>
    <t>Assay Tip/Assay Cup tray cobas e801</t>
  </si>
  <si>
    <t>3780 komad</t>
  </si>
  <si>
    <t>Diluent MultiAssay Elecsys, cobas e</t>
  </si>
  <si>
    <t xml:space="preserve">Diluent MultiAssay </t>
  </si>
  <si>
    <t>45.2ml</t>
  </si>
  <si>
    <t>Universal Diluent</t>
  </si>
  <si>
    <t>SysClean Adapter  II M / Liquid Flow Cleaning Cup</t>
  </si>
  <si>
    <t>LFC CUP ASSAY</t>
  </si>
  <si>
    <t>2 komad</t>
  </si>
  <si>
    <t>PC/CC-Cups M II / Reservoir Cups</t>
  </si>
  <si>
    <t>Reservoir cup Assy</t>
  </si>
  <si>
    <t>8 komad</t>
  </si>
  <si>
    <t>PreWash Liquid Flow Cleaning Cup and LFC Tool</t>
  </si>
  <si>
    <t>PW LFC Cup ASSAY</t>
  </si>
  <si>
    <t>KIT MAINTENANCE E801 MODULES</t>
  </si>
  <si>
    <t>BC label 50x18mm (4x7500pcs)</t>
  </si>
  <si>
    <t>4x7500</t>
  </si>
  <si>
    <t xml:space="preserve">WASTE BAG (100 pcs.) </t>
  </si>
  <si>
    <t>WASTE BAG</t>
  </si>
  <si>
    <t>100 komad</t>
  </si>
  <si>
    <t>Bottle Kit for SC ISE</t>
  </si>
  <si>
    <t>Ribbon tape 50x18mm (2x360m)</t>
  </si>
  <si>
    <t>2 x 360m</t>
  </si>
  <si>
    <t>MAINTENANCE KIT COBAS P612 EACH 6 MES</t>
  </si>
  <si>
    <t>MAINTENANCE KIT COBAS P612 EACH 0,5 YEAR</t>
  </si>
  <si>
    <t>MAINTENANCE KIT COBAS P612 EACH 1 GOD</t>
  </si>
  <si>
    <t>MAINTENANCE KIT COBAS P612 EACH 1 YEAR</t>
  </si>
  <si>
    <t xml:space="preserve">DISP.TIPS,NC1000,10x96 W </t>
  </si>
  <si>
    <t>DISP.TIPS, NC1000,10x96 W Filter</t>
  </si>
  <si>
    <t>10x96 komad</t>
  </si>
  <si>
    <t>IGFBP-3</t>
  </si>
  <si>
    <t>Elecsys IGFBP-3 for Elecsys and cobas e analyzers</t>
  </si>
  <si>
    <t>IGFBP-3 CALSET</t>
  </si>
  <si>
    <t>CalSet IGFBP-3</t>
  </si>
  <si>
    <t xml:space="preserve">Preci control HCC </t>
  </si>
  <si>
    <t>PreciControl HCC</t>
  </si>
  <si>
    <t>4x1ml</t>
  </si>
  <si>
    <t>Укупно за партију 67:</t>
  </si>
  <si>
    <t>Партија 69</t>
  </si>
  <si>
    <t>Laboratorijski testovi i reagensi za aparat Cobas h232 (Roche)</t>
  </si>
  <si>
    <t>Cardiac proBNP+10tests</t>
  </si>
  <si>
    <t>Roche CARDIAC proBNP+</t>
  </si>
  <si>
    <t>10 test traka</t>
  </si>
  <si>
    <t>CARDIAC Control proBNP</t>
  </si>
  <si>
    <t>Roche CARDIAC Control proBNP</t>
  </si>
  <si>
    <t>2x1 ml</t>
  </si>
  <si>
    <t>Cardiac IQC (cobas)</t>
  </si>
  <si>
    <t xml:space="preserve">Roche CARDIAC IQC </t>
  </si>
  <si>
    <t>2 kontrolne trake</t>
  </si>
  <si>
    <t>Укупно за партију 69:</t>
  </si>
  <si>
    <t>Партија 83</t>
  </si>
  <si>
    <t>Reagensi i potrošni materijal za Cobas 6500 (moduli u601, u701), Urinski analizator</t>
  </si>
  <si>
    <t>Cobas u pack</t>
  </si>
  <si>
    <t>cobas u pack</t>
  </si>
  <si>
    <t>400 test tračica u pakovanju</t>
  </si>
  <si>
    <t xml:space="preserve">Cobas u cuvette </t>
  </si>
  <si>
    <t>cobas u cuvette</t>
  </si>
  <si>
    <t>400 kiveta u pakovanju</t>
  </si>
  <si>
    <t>Cobas u calibration strip</t>
  </si>
  <si>
    <t>cobas u calibration strip</t>
  </si>
  <si>
    <t>25 kalibracionih tračica u bočici</t>
  </si>
  <si>
    <t>Waste Box Carton</t>
  </si>
  <si>
    <t>30 komada u pakovanju</t>
  </si>
  <si>
    <t>Sample probe cobas u 601</t>
  </si>
  <si>
    <t>1 komad u pakovanju</t>
  </si>
  <si>
    <t>Sample probe cobas u 701</t>
  </si>
  <si>
    <t>Reference Plate cobas u 601</t>
  </si>
  <si>
    <t>Reference cuvette cobas u 701</t>
  </si>
  <si>
    <t>Water Container</t>
  </si>
  <si>
    <t>Liquid Waste Container</t>
  </si>
  <si>
    <t>DEPROTEINIZER, 125 ML</t>
  </si>
  <si>
    <t>Deproteinizer</t>
  </si>
  <si>
    <t>125ml</t>
  </si>
  <si>
    <t>Укупно за партију 83:</t>
  </si>
  <si>
    <t>Партија 110</t>
  </si>
  <si>
    <t>Laboratorijski testovi i reagensi za aparat COBAS  E411/NAP</t>
  </si>
  <si>
    <t>Kvanitativno određivanje HBsAgII (Elecsys HBsAg II quant II)</t>
  </si>
  <si>
    <t xml:space="preserve"> Elecsys HbsAg II quant II</t>
  </si>
  <si>
    <t>PreciControl HBsAg II quant II</t>
  </si>
  <si>
    <t>15 x 1.3 mL</t>
  </si>
  <si>
    <t>Elecsys CleanCell E2010/E411</t>
  </si>
  <si>
    <t>Elecsys ProCell E2010/E411</t>
  </si>
  <si>
    <t>KIT MAINTENANCE E2010/E411 6 months</t>
  </si>
  <si>
    <t>Укупно за партију 110:</t>
  </si>
  <si>
    <t>Партија 111</t>
  </si>
  <si>
    <t>Laboratorijski testovi i reagensi za aparat COBAS c4800 / RT PCR</t>
  </si>
  <si>
    <t>Testovi za  RT PCR za HIV za aparat COBAS c4800 ili odgovarajući (detekcioni limit 12-15 IU/ml,automatizovana ekstrakcija, KIT COBAS 4800 HIV-1 120T CE-IVD) *</t>
  </si>
  <si>
    <t>cobas HIV-1 for use on the cobas 4800 System</t>
  </si>
  <si>
    <t xml:space="preserve">RT PCR za CMV za aparat COBAS c4800 ili odgovarajući (KIT COBAS 4800 CMV 120T CE-IVD) </t>
  </si>
  <si>
    <t>cobas CMV 120 CE-IVD</t>
  </si>
  <si>
    <t xml:space="preserve">RT PCR za HBV za aparat COBAS c4800 ili odgovarajući (KIT COBAS 4800 HBV 120T CE-IVD) </t>
  </si>
  <si>
    <t>cobas HBV for use on the cobas 4800 System</t>
  </si>
  <si>
    <t>RT PCR za kvantitativni HCV za aparat COBAS c4800 ili odgovarajući (KIT COBAS 4800 HCV 120T CE-IVD) *detekcioni limit 12-15 IU/ml,automatizovana ekstrakcija</t>
  </si>
  <si>
    <t>cobas HCV for use on the cobas 4800 System</t>
  </si>
  <si>
    <t>RT PCR za kvalitativni  HCV - GENOTIP  HCV -za aparat COBAS c4800 ili odgovarajući (KIT COBAS 4800 HCV GT 120T CE-IVD) *</t>
  </si>
  <si>
    <t>cobas HCV GT for use on the cobas 4800 System</t>
  </si>
  <si>
    <t>KIT COBAS 4800 HXV CONTROLS 10T CE-IVD</t>
  </si>
  <si>
    <t>cobas HBV/HCV/HIV-1 Control Kit for use on the cobas 4800 System</t>
  </si>
  <si>
    <t>3x(10x0,75mL)</t>
  </si>
  <si>
    <t>Tip CORE TIPS with Filter,1ml</t>
  </si>
  <si>
    <t>Hamilton Tip CORE TIPS with Filter, 1mL</t>
  </si>
  <si>
    <t>Kutija sa 480 tipsova</t>
  </si>
  <si>
    <t>AD-plate 0.3ml</t>
  </si>
  <si>
    <t>a 1komad</t>
  </si>
  <si>
    <t>Reagent reservoir 50ml</t>
  </si>
  <si>
    <t>Reagent Reservoir 50 mL</t>
  </si>
  <si>
    <t>a 2komad</t>
  </si>
  <si>
    <t>Reagent reservoir 200ml</t>
  </si>
  <si>
    <t>Reagent Reservoir 200 mL</t>
  </si>
  <si>
    <t>Extraction Plate 2.0ml</t>
  </si>
  <si>
    <t>KIT cobas 4800 SYS WASH BUFFER 960T IVD</t>
  </si>
  <si>
    <t>cobas 4800 System Wash Buffer Kit</t>
  </si>
  <si>
    <t>10 x 200 mL</t>
  </si>
  <si>
    <t>KIT COBAS 4800 SAMPLE PREP 2 960T CE-IVD</t>
  </si>
  <si>
    <t>cobas 4800 System Sample Preparation Kit 2 (960 tests)</t>
  </si>
  <si>
    <t>10x16mL+10x17mL</t>
  </si>
  <si>
    <t>KIT COBAS 4800 LYSIS 2 960T CE-IVD</t>
  </si>
  <si>
    <t>cobas 4800 System Lysis Kit 2 (960 tests)</t>
  </si>
  <si>
    <t>10x1mL+10x84mL</t>
  </si>
  <si>
    <t>Kontrola za HCV genotip - KIT Cobas 4800 HCV GT CTLS 10 T CE-IVD</t>
  </si>
  <si>
    <t>cobas HCV GT Control Kit for use on the cobas 4800 System</t>
  </si>
  <si>
    <t>2x(10x0,75ml)</t>
  </si>
  <si>
    <t>Kontrola za CMV - Cobas 4800 CMV CONTROLS 10 T CE-IVD</t>
  </si>
  <si>
    <t>cobas 4800 CMV CONTROLS 10T CE-IVD</t>
  </si>
  <si>
    <t>3x(10x0,75ml)</t>
  </si>
  <si>
    <t>Waste Bag large</t>
  </si>
  <si>
    <t>Waste bag set of 50</t>
  </si>
  <si>
    <t>50 komada</t>
  </si>
  <si>
    <t>Waste chute</t>
  </si>
  <si>
    <t>Plastic Chute (pcs)</t>
  </si>
  <si>
    <t>10 komada</t>
  </si>
  <si>
    <t>Укупно за партију 111:</t>
  </si>
  <si>
    <t>Партија 149</t>
  </si>
  <si>
    <t>Reagensi za biohemijski analizator 9180 Electrolyte analyzer (ROCHE)</t>
  </si>
  <si>
    <t>Reagent SnapPack</t>
  </si>
  <si>
    <t>ISE SnapPak</t>
  </si>
  <si>
    <t>Cleaning Solution</t>
  </si>
  <si>
    <t>125 mL</t>
  </si>
  <si>
    <t>Urine Diluent</t>
  </si>
  <si>
    <t>500 mL</t>
  </si>
  <si>
    <t xml:space="preserve">Ca electrode </t>
  </si>
  <si>
    <t>Calcium electrode</t>
  </si>
  <si>
    <t>komad</t>
  </si>
  <si>
    <t>Reference electrode housing AVL</t>
  </si>
  <si>
    <t>Reference Electrode Housing</t>
  </si>
  <si>
    <t>Printer Paper</t>
  </si>
  <si>
    <t>THERMO PRINTER PAPER 91XX SERIES</t>
  </si>
  <si>
    <t>Isetrol Electrolyte Control</t>
  </si>
  <si>
    <t>ISE Trol - Trilevel</t>
  </si>
  <si>
    <t>3x ( 10 x 1 ml)</t>
  </si>
  <si>
    <t>Sodium Electrode Conditioner AVL</t>
  </si>
  <si>
    <t>Sodium Electrode Conditioner</t>
  </si>
  <si>
    <t xml:space="preserve">Reference electrode ISE </t>
  </si>
  <si>
    <t>Reference electrode</t>
  </si>
  <si>
    <t>PP tubing set</t>
  </si>
  <si>
    <t>TUBE SET, PERISTALTIC PUMP, EA</t>
  </si>
  <si>
    <t xml:space="preserve">Na electrode </t>
  </si>
  <si>
    <t>Sodium electrode</t>
  </si>
  <si>
    <t xml:space="preserve">Cl electrode </t>
  </si>
  <si>
    <t>Cl electrode</t>
  </si>
  <si>
    <t xml:space="preserve">K electrode </t>
  </si>
  <si>
    <t xml:space="preserve">Potassium electrode </t>
  </si>
  <si>
    <t>Li electrode</t>
  </si>
  <si>
    <t>Lithium Electrode (Li+)</t>
  </si>
  <si>
    <t>Укупно за партију 149:</t>
  </si>
  <si>
    <t>Партија 206</t>
  </si>
  <si>
    <t>Reagensi za biohemijski analizator  c502 cobas 8000, cobas integra 400 plus, cobas c311, c501 cobas 6000 (ROCHE Diagnostic)</t>
  </si>
  <si>
    <t xml:space="preserve">Albumin BCG (ALB2)  </t>
  </si>
  <si>
    <t>Albumin BCG (ALB2)</t>
  </si>
  <si>
    <t>Ammonia (NH3L)</t>
  </si>
  <si>
    <t>150 testova</t>
  </si>
  <si>
    <t xml:space="preserve">Bicarbonate (CO2-L)  </t>
  </si>
  <si>
    <t xml:space="preserve">Bicarbonate (CO2-L) </t>
  </si>
  <si>
    <t>250 testova</t>
  </si>
  <si>
    <t xml:space="preserve">Bilirubin - Direct (BILD2)  </t>
  </si>
  <si>
    <t>Bilirubin direct gen 2 (BILD2)</t>
  </si>
  <si>
    <t>350 testova</t>
  </si>
  <si>
    <t>Bilirubin - Total (BILT3)</t>
  </si>
  <si>
    <t>BILT3</t>
  </si>
  <si>
    <t xml:space="preserve">Calcium (CA2) </t>
  </si>
  <si>
    <t xml:space="preserve">Calcium (CA2 ) </t>
  </si>
  <si>
    <t xml:space="preserve">Cholesterol (CHOL2)  </t>
  </si>
  <si>
    <t>Cholesterol (CHOL2)</t>
  </si>
  <si>
    <t>400 testova</t>
  </si>
  <si>
    <t>HDL-C (HDLC4)</t>
  </si>
  <si>
    <t>HDL-Cholesterol Gen4</t>
  </si>
  <si>
    <t>LDL-Cholesterol (LDLC3)</t>
  </si>
  <si>
    <t>LDLC3</t>
  </si>
  <si>
    <t xml:space="preserve">Creatinine Jaffe (CREJ2)  </t>
  </si>
  <si>
    <t>Creatinine Jaffe (CREJ2)</t>
  </si>
  <si>
    <t>700 testova</t>
  </si>
  <si>
    <t xml:space="preserve">Glucose (GLUH2)  </t>
  </si>
  <si>
    <t>Glucose (GLUC2)</t>
  </si>
  <si>
    <t xml:space="preserve">Glucose (GLUC3)  </t>
  </si>
  <si>
    <t>Glucose (GLUC3)</t>
  </si>
  <si>
    <t>800 testova</t>
  </si>
  <si>
    <t xml:space="preserve">Iron (IRON2)  </t>
  </si>
  <si>
    <t xml:space="preserve">Iron (IRON2) </t>
  </si>
  <si>
    <t xml:space="preserve">Lactate (LACT2)  </t>
  </si>
  <si>
    <t xml:space="preserve">Magnesium (MG)  </t>
  </si>
  <si>
    <t xml:space="preserve">Magnesium (MG) </t>
  </si>
  <si>
    <t>175 testova</t>
  </si>
  <si>
    <t>Phosphate (PHOS2)</t>
  </si>
  <si>
    <t>Phosphate Inorganic (PHOS2)</t>
  </si>
  <si>
    <t xml:space="preserve">Total Protein (TP2)  </t>
  </si>
  <si>
    <t>Total Protein (TP2)</t>
  </si>
  <si>
    <t xml:space="preserve">Total Protein in urine/CSF (TPUC3) </t>
  </si>
  <si>
    <t>Total Protein (TPUC3)</t>
  </si>
  <si>
    <t xml:space="preserve">Triglycerides (TRIGL)  </t>
  </si>
  <si>
    <t>Triglycerides (TRIGL)</t>
  </si>
  <si>
    <t xml:space="preserve">UIBC (UIBC)  </t>
  </si>
  <si>
    <t>UIBC (UIBC)</t>
  </si>
  <si>
    <t xml:space="preserve">Urea (UREAL)  </t>
  </si>
  <si>
    <t>Urea (UREAL)</t>
  </si>
  <si>
    <t>500 testova</t>
  </si>
  <si>
    <t xml:space="preserve">Uric Acid (UA2)  </t>
  </si>
  <si>
    <t>Uric Acid (UA2)</t>
  </si>
  <si>
    <t xml:space="preserve">ALP (ALP2L)  </t>
  </si>
  <si>
    <t>Alkaline Phosphatase (ALP2L)</t>
  </si>
  <si>
    <t xml:space="preserve">ALT (ALTL)  </t>
  </si>
  <si>
    <t>ALT (ALTL)</t>
  </si>
  <si>
    <t xml:space="preserve">AST (ASTL)  </t>
  </si>
  <si>
    <t xml:space="preserve">AST (ASTL) </t>
  </si>
  <si>
    <t xml:space="preserve">Amylase (AMYL2)  </t>
  </si>
  <si>
    <t>α-Amylase EPS (AMYL2)</t>
  </si>
  <si>
    <t xml:space="preserve">Cholinesterase (CHE2)  </t>
  </si>
  <si>
    <t xml:space="preserve">Cholinesterase (CHE2) </t>
  </si>
  <si>
    <t>CK (CK2)</t>
  </si>
  <si>
    <t>CK (Creatine Kinase COBAS INTEGRA/ cobas c systems)</t>
  </si>
  <si>
    <t>CK-MB (CKMB2)</t>
  </si>
  <si>
    <t>CKMB (Creatine Kinase-MB COBAS INTEGRA/ cobas c systems)</t>
  </si>
  <si>
    <t xml:space="preserve">GGT (GGT-2)  </t>
  </si>
  <si>
    <t>GGT (GGT2)</t>
  </si>
  <si>
    <t xml:space="preserve">LDH L→P (LDHI2)  </t>
  </si>
  <si>
    <t>LDH (LDHI2)</t>
  </si>
  <si>
    <t xml:space="preserve">Lipase (LIPC)  </t>
  </si>
  <si>
    <t xml:space="preserve">Lipase (LIPC) </t>
  </si>
  <si>
    <t>Albumin turbidimetric (ALBT2)</t>
  </si>
  <si>
    <t xml:space="preserve">Apolipoprotein A-1 (APOAT)  </t>
  </si>
  <si>
    <t>Apolipoprotein A-1 (APOAT)</t>
  </si>
  <si>
    <t xml:space="preserve">Apolipoprotein B (APOBT)  </t>
  </si>
  <si>
    <t>Apolipoprotein B (APOBT)</t>
  </si>
  <si>
    <t>CRP (CRPLX)</t>
  </si>
  <si>
    <t>Ferritin (FERR2)</t>
  </si>
  <si>
    <t>Ferritin (FER2)</t>
  </si>
  <si>
    <t xml:space="preserve">HbA1c (A1C-3)  </t>
  </si>
  <si>
    <t xml:space="preserve">HbA1c (whole blood) (A1C-3)  </t>
  </si>
  <si>
    <t xml:space="preserve">D-Dimer (D-DI2)  </t>
  </si>
  <si>
    <t>D-Dimer Gen.2 (D-DI2)</t>
  </si>
  <si>
    <t>Carbamazepine (CARB)</t>
  </si>
  <si>
    <t>Phenobarbital (PHNO)</t>
  </si>
  <si>
    <t>Valproic Acid (VALP)</t>
  </si>
  <si>
    <t>Valproic Acid-free/total (VALP)</t>
  </si>
  <si>
    <t xml:space="preserve">Activator  </t>
  </si>
  <si>
    <t>Activator</t>
  </si>
  <si>
    <t>9 x 12 mL</t>
  </si>
  <si>
    <t xml:space="preserve">C.f.a.s. </t>
  </si>
  <si>
    <t>12 x 3 mL</t>
  </si>
  <si>
    <t>C.f.a.s. Lipids</t>
  </si>
  <si>
    <t>3 x 1 mL</t>
  </si>
  <si>
    <t>C.f.a.s. Protein</t>
  </si>
  <si>
    <t>5 x 1 mL</t>
  </si>
  <si>
    <t>C.f.a.s. PUC</t>
  </si>
  <si>
    <t xml:space="preserve">C.f.a.s. CK-MB </t>
  </si>
  <si>
    <t>C.f.a.s. HbA1c</t>
  </si>
  <si>
    <t>3 x 2 mL</t>
  </si>
  <si>
    <t>Calibrator AMM/ETH/CO2</t>
  </si>
  <si>
    <t>Ammonia/Ethanol/CO2 Calibrator</t>
  </si>
  <si>
    <t>2 x 4 mL</t>
  </si>
  <si>
    <t>Fe Standard</t>
  </si>
  <si>
    <t>1 x 75 mL</t>
  </si>
  <si>
    <t>D - Dimer Calibrator</t>
  </si>
  <si>
    <t>6 x 0.5 mL</t>
  </si>
  <si>
    <t>Preciset TDM I</t>
  </si>
  <si>
    <t>6 x 5 mL</t>
  </si>
  <si>
    <t>PreciControl Clinchem Multi 1</t>
  </si>
  <si>
    <t>20 x 5 mL</t>
  </si>
  <si>
    <t>PreciControl Clinchem Multi 2</t>
  </si>
  <si>
    <t>4 x 5 mL</t>
  </si>
  <si>
    <t>PreciControl HbA1c Norm</t>
  </si>
  <si>
    <t>4 x 1 mL</t>
  </si>
  <si>
    <t>PreciControl HbA1c Path</t>
  </si>
  <si>
    <t>Precinorm PUC</t>
  </si>
  <si>
    <t>4 x 3 mL</t>
  </si>
  <si>
    <t>Precipath PUC</t>
  </si>
  <si>
    <t xml:space="preserve">Control Normal AMM/ETH/CO2 </t>
  </si>
  <si>
    <t>5 x 4 mL</t>
  </si>
  <si>
    <t>Control Abnormal AMM/ETH/CO2</t>
  </si>
  <si>
    <t>D-Dimer Control I/II</t>
  </si>
  <si>
    <t>D-Dimer Gen.2 Control I/II</t>
  </si>
  <si>
    <t>2 x 2 x 1 mL (2 nivoa)</t>
  </si>
  <si>
    <t>TDM Control Set</t>
  </si>
  <si>
    <t>TDM Control set</t>
  </si>
  <si>
    <t>3 x 2 x 5 mL (3 nivoa)</t>
  </si>
  <si>
    <t>Hemolyzing reagent for HbA1c - whole blood application</t>
  </si>
  <si>
    <t xml:space="preserve">Haemolyse reagent gen 2(A1CD2)  </t>
  </si>
  <si>
    <t>6 x 10 mL</t>
  </si>
  <si>
    <t>ISE Calibrator Direct</t>
  </si>
  <si>
    <t>1 x 250 mL</t>
  </si>
  <si>
    <t>ISE Calibrator Indirect (Urine)</t>
  </si>
  <si>
    <t>ISE Deproteinizer</t>
  </si>
  <si>
    <t>6 x 21 mL</t>
  </si>
  <si>
    <t>ISE Etcher</t>
  </si>
  <si>
    <t>6 x 11 mL</t>
  </si>
  <si>
    <t>ISE Reference Electrolyte Solution</t>
  </si>
  <si>
    <t>ISE Solution 1</t>
  </si>
  <si>
    <t>6 x 17 mL</t>
  </si>
  <si>
    <t>ISE Solution 2</t>
  </si>
  <si>
    <t>6 x 9 mL</t>
  </si>
  <si>
    <t>ISE Solution 3</t>
  </si>
  <si>
    <t>Electrode ISE Chloride</t>
  </si>
  <si>
    <t>Electrode ISE Lithium</t>
  </si>
  <si>
    <t>Electrode ISE Potasium</t>
  </si>
  <si>
    <t>Electrode ISE Sodium</t>
  </si>
  <si>
    <t>Electrode ISE Reference</t>
  </si>
  <si>
    <t>FP SDR II - FP sample dilution</t>
  </si>
  <si>
    <t>FP SDR II</t>
  </si>
  <si>
    <t>1 x 200 mL</t>
  </si>
  <si>
    <t xml:space="preserve">cobas c pack (MULTI) </t>
  </si>
  <si>
    <t>MULTI</t>
  </si>
  <si>
    <t xml:space="preserve">cobas c pack opening tool </t>
  </si>
  <si>
    <t>Opening Tool Cobas c-Pack, 100 Pieces</t>
  </si>
  <si>
    <t xml:space="preserve">Activator Bottle Set </t>
  </si>
  <si>
    <t>Activator Bottle Set for Cobas Integra</t>
  </si>
  <si>
    <t>50 x 11 mL</t>
  </si>
  <si>
    <t>Cleaner Cassette</t>
  </si>
  <si>
    <t xml:space="preserve">CLEANER </t>
  </si>
  <si>
    <t>1 x 1000 mL</t>
  </si>
  <si>
    <t>Micro-Cuvettes</t>
  </si>
  <si>
    <t>20 x 1000 komad</t>
  </si>
  <si>
    <t>Cuvette waste box</t>
  </si>
  <si>
    <t>20 komada</t>
  </si>
  <si>
    <t>NaCl 9% Diluent</t>
  </si>
  <si>
    <t>6 x 22 mL</t>
  </si>
  <si>
    <t>Cobas Sample Cup With Hole BLUE</t>
  </si>
  <si>
    <t>Cobas Cup Blue</t>
  </si>
  <si>
    <t>1000 komada</t>
  </si>
  <si>
    <t>Sample cups</t>
  </si>
  <si>
    <t>Sample cup</t>
  </si>
  <si>
    <t>5000 komad</t>
  </si>
  <si>
    <t>Check Cassette</t>
  </si>
  <si>
    <t>Check Cassette (CHECK)</t>
  </si>
  <si>
    <t>Check Sample</t>
  </si>
  <si>
    <t>1 x 25 mL</t>
  </si>
  <si>
    <t>Halogen lamp Integra</t>
  </si>
  <si>
    <t>LAMP HALOGEN 12V/100W ASSY</t>
  </si>
  <si>
    <t>Mixing tower</t>
  </si>
  <si>
    <t>MIXING TOWER</t>
  </si>
  <si>
    <t>Probe set</t>
  </si>
  <si>
    <t>PROBE SET INTEGRA 400/400plus</t>
  </si>
  <si>
    <t xml:space="preserve">FILTER SET VENTIL/FLUID </t>
  </si>
  <si>
    <t>FILTER SET VENTILATION/FLUID</t>
  </si>
  <si>
    <t>Kit maintenance 400/400PLUS</t>
  </si>
  <si>
    <t>KIT MAINTENANCE I400/400PLUS</t>
  </si>
  <si>
    <t xml:space="preserve">Tubing set ISE integra 400 </t>
  </si>
  <si>
    <t>TUBING SET ISE INTEGRA 400</t>
  </si>
  <si>
    <t>Magnesium (MG2)</t>
  </si>
  <si>
    <t xml:space="preserve">Magnesium (MG2)  </t>
  </si>
  <si>
    <t xml:space="preserve">Amylase Pancreatic (AMY-P)  </t>
  </si>
  <si>
    <t>α-Amylase EPS Pancreatic (AMY-P)</t>
  </si>
  <si>
    <t>HBDH (HBDH2)</t>
  </si>
  <si>
    <t xml:space="preserve"> HBDH2 (HBDH Gen.2 COBAS INTEGRA/ cobas c systems)</t>
  </si>
  <si>
    <t xml:space="preserve">CRP (CRPL3)  </t>
  </si>
  <si>
    <t xml:space="preserve">CRP Latex Gen3 (CRPL3)  </t>
  </si>
  <si>
    <t>Carbamazepine (CARB4)</t>
  </si>
  <si>
    <t xml:space="preserve">CARB4 (ONLINE TDM Carbamazepine Gen.4 cobas c 311, c 501/502) </t>
  </si>
  <si>
    <t xml:space="preserve">Valproic Acid (VALP2)  </t>
  </si>
  <si>
    <t xml:space="preserve">Theophylline (THE-2) </t>
  </si>
  <si>
    <t xml:space="preserve">Theophylline </t>
  </si>
  <si>
    <t>Sample cups micro 13/16</t>
  </si>
  <si>
    <t>Sample Cup Micro 13/16</t>
  </si>
  <si>
    <t>900 komad</t>
  </si>
  <si>
    <t xml:space="preserve">cobas®ISE Diluent  </t>
  </si>
  <si>
    <t>ISE Diluent  Gen.2</t>
  </si>
  <si>
    <t>5 x 300 mL</t>
  </si>
  <si>
    <t xml:space="preserve">cobas®ISE Internal Standard  </t>
  </si>
  <si>
    <t>ISE Internal Standard Gen.2</t>
  </si>
  <si>
    <t xml:space="preserve">Internal Standard Insert - ISE </t>
  </si>
  <si>
    <t>20 komad</t>
  </si>
  <si>
    <t xml:space="preserve">ISE Reference electrolyte  </t>
  </si>
  <si>
    <t xml:space="preserve">ISE calibrator LOW  </t>
  </si>
  <si>
    <t>10 x 3 mL</t>
  </si>
  <si>
    <t xml:space="preserve">ISE calibrator HIGH  </t>
  </si>
  <si>
    <t xml:space="preserve">ISE cleaning solution  </t>
  </si>
  <si>
    <t>ISE Cleaning Solution (5 x 100 mL)</t>
  </si>
  <si>
    <t xml:space="preserve">Chloride electrode  </t>
  </si>
  <si>
    <t>Chloride electrode (1 electrode)</t>
  </si>
  <si>
    <t xml:space="preserve">Potassium electrode  </t>
  </si>
  <si>
    <t>Potassium electrode (1 electrode)</t>
  </si>
  <si>
    <t xml:space="preserve">Sodium electrode  </t>
  </si>
  <si>
    <t>Sodium electrode (1 electrode)</t>
  </si>
  <si>
    <t xml:space="preserve">Reference electrode  </t>
  </si>
  <si>
    <t>Reference electrode (1 electrode)</t>
  </si>
  <si>
    <t xml:space="preserve">Hemolyzing reagent for HbA1c (A1CD2)  </t>
  </si>
  <si>
    <t>51 ml</t>
  </si>
  <si>
    <t xml:space="preserve">NaOHD (NAOHD)  </t>
  </si>
  <si>
    <t>NAOHD</t>
  </si>
  <si>
    <t xml:space="preserve"> 50 mL </t>
  </si>
  <si>
    <t xml:space="preserve">SMS (SMS)  </t>
  </si>
  <si>
    <t>SMS</t>
  </si>
  <si>
    <t xml:space="preserve"> 50 mL  </t>
  </si>
  <si>
    <t>Cell Wash Solution I/NaOH‑D</t>
  </si>
  <si>
    <t xml:space="preserve">Cell Wash Solution 1/NaOH-D </t>
  </si>
  <si>
    <t xml:space="preserve"> 2 x 1800 mL </t>
  </si>
  <si>
    <t>Cell Wash Solution II/Acid Wash</t>
  </si>
  <si>
    <t>Sample Cleaner 1 (Multiclean) for c311/c501</t>
  </si>
  <si>
    <t>Sample Cleaner 1</t>
  </si>
  <si>
    <t xml:space="preserve"> 12 x 59.5 mL  </t>
  </si>
  <si>
    <t>Sample Cleaner 2 c311/c501</t>
  </si>
  <si>
    <t>SMS - Sample Probe Cleaner 2</t>
  </si>
  <si>
    <t>12 x 68 mL</t>
  </si>
  <si>
    <t xml:space="preserve">Diluent 9% NaCl (NACL)  </t>
  </si>
  <si>
    <t>NaCl</t>
  </si>
  <si>
    <t>Halogen lamp c311, cobas 6000</t>
  </si>
  <si>
    <t>LAMP HALOGEN ASSY 12V/50W</t>
  </si>
  <si>
    <t>Ecotergent for c311</t>
  </si>
  <si>
    <t>Ecotergent (c311)</t>
  </si>
  <si>
    <t>56 ml</t>
  </si>
  <si>
    <t>Cuvettes – reaction cell sets for c311</t>
  </si>
  <si>
    <t>Reaction Cell/724-0391</t>
  </si>
  <si>
    <t>3 x (6 seg x 11 kiv)</t>
  </si>
  <si>
    <t>Maintenance Kit 6 month - c311</t>
  </si>
  <si>
    <t>KIT MAINTENANCE 6 MONTHS COBAS C311</t>
  </si>
  <si>
    <t>Maintenance Kit 12 month - c311</t>
  </si>
  <si>
    <t>KIT MAINTENANCE 1 YEAR COBAS C311</t>
  </si>
  <si>
    <t xml:space="preserve">Creatinine Plus (CREP2)  </t>
  </si>
  <si>
    <t xml:space="preserve">CREP2 (Creatinine plus enzymatic COBAS INTEGRA/ cobas c systems) </t>
  </si>
  <si>
    <t>α1-Microglobulin (A1MG2)</t>
  </si>
  <si>
    <t>A1MG2 (Tina-quant Alfa1- Microglobulin Gen.2 COBAS INTEGRA/ cobas c systems)</t>
  </si>
  <si>
    <t xml:space="preserve">Complement C3c (C3C-2)  </t>
  </si>
  <si>
    <t>Complement C3c (C3C-2)</t>
  </si>
  <si>
    <t xml:space="preserve">Complement C4 (C4-2)  </t>
  </si>
  <si>
    <t>Complement C4 (C4-2)</t>
  </si>
  <si>
    <t>Cystatin C (CYSTC2)</t>
  </si>
  <si>
    <t>CYSC2</t>
  </si>
  <si>
    <t>225 testova</t>
  </si>
  <si>
    <t xml:space="preserve">Haptoglobin (HAPT2)  </t>
  </si>
  <si>
    <t>HAPT2</t>
  </si>
  <si>
    <t xml:space="preserve">Lipoprotein (a) (LPA2) </t>
  </si>
  <si>
    <t>LPA2</t>
  </si>
  <si>
    <t xml:space="preserve">Rheumatoid Factor (RF-II)  </t>
  </si>
  <si>
    <t>Preciset Lp(a) Gen.2</t>
  </si>
  <si>
    <t xml:space="preserve">Transferrin (TRSF2)  </t>
  </si>
  <si>
    <t>PreciControl Lp(a) Gen.2</t>
  </si>
  <si>
    <t xml:space="preserve">Ethanol (ETOH2)  </t>
  </si>
  <si>
    <t>Ethanol Gen. 2 (ETOH)</t>
  </si>
  <si>
    <t>ß2-Microglobulin (B2MG)</t>
  </si>
  <si>
    <t>B2MG</t>
  </si>
  <si>
    <t>140 testova</t>
  </si>
  <si>
    <t>Antistreptolysin O (ASLOT)</t>
  </si>
  <si>
    <t xml:space="preserve">Antistreptolysin O (ASLOT) (TQ)  </t>
  </si>
  <si>
    <t>Ferritin (FERR4)</t>
  </si>
  <si>
    <t xml:space="preserve">IgA (IGA-2)  </t>
  </si>
  <si>
    <t xml:space="preserve">IgA (IGA2)  </t>
  </si>
  <si>
    <t xml:space="preserve">IgG (IGG-2)  </t>
  </si>
  <si>
    <t xml:space="preserve">IgG (IGG2)  </t>
  </si>
  <si>
    <t xml:space="preserve">IgM (IGM-2)  </t>
  </si>
  <si>
    <t xml:space="preserve">IgM (IGM2)  </t>
  </si>
  <si>
    <t xml:space="preserve">Amikacin (AMIK2)  </t>
  </si>
  <si>
    <t xml:space="preserve">Gentamicin (GENT2)  </t>
  </si>
  <si>
    <t>GENT2</t>
  </si>
  <si>
    <t>Lithium (LI)</t>
  </si>
  <si>
    <t>LI</t>
  </si>
  <si>
    <t xml:space="preserve">Tobramycin (TOBR2)  </t>
  </si>
  <si>
    <t xml:space="preserve">Serum Index (SI2)  </t>
  </si>
  <si>
    <t>SI2</t>
  </si>
  <si>
    <t>2750 testova</t>
  </si>
  <si>
    <t>C.f.a.s. Cystatin C</t>
  </si>
  <si>
    <t>C.f.a.s. PAC</t>
  </si>
  <si>
    <t xml:space="preserve">Preciset Lp (a) </t>
  </si>
  <si>
    <t>Preciset RF</t>
  </si>
  <si>
    <t>Preciset TDM II</t>
  </si>
  <si>
    <t>PreciControl Lp(a)</t>
  </si>
  <si>
    <t>Cystatin C Control Set</t>
  </si>
  <si>
    <t>Cystatin C Control Set Gen 2</t>
  </si>
  <si>
    <t>3 x 3 x 1 mL (3 nivoa)</t>
  </si>
  <si>
    <t>RF Control Set</t>
  </si>
  <si>
    <t xml:space="preserve">RF Control Set  </t>
  </si>
  <si>
    <t xml:space="preserve">Calibrator ß2-Microglobulin </t>
  </si>
  <si>
    <t>Calibrator b2-Microglobulin</t>
  </si>
  <si>
    <t>2 x 1 ml</t>
  </si>
  <si>
    <t xml:space="preserve">Control Set ß2-Microglobulin </t>
  </si>
  <si>
    <t>Control Set  b2-Microglobulin</t>
  </si>
  <si>
    <t>Hemolyzing reagent for HbA1c - hemolysate application</t>
  </si>
  <si>
    <t xml:space="preserve">Haemolyse reagent (for HbA1c - hemolisate application (A1CW2))  </t>
  </si>
  <si>
    <t>1000 ml</t>
  </si>
  <si>
    <t>Ecotergent for c501/c502</t>
  </si>
  <si>
    <t>Ecotergent (c501)</t>
  </si>
  <si>
    <t>12 x 59 mL</t>
  </si>
  <si>
    <t>Cuvettes – reaction cell sets for c501</t>
  </si>
  <si>
    <t>Reaction Cell/727-0518</t>
  </si>
  <si>
    <t>3 x (8 seg x 20 kiv)</t>
  </si>
  <si>
    <t>Maintenance Kit 6 month - c501</t>
  </si>
  <si>
    <t>KIT MAINTENANCE 1 C501</t>
  </si>
  <si>
    <t>Maintenance Kit 12 month - c501</t>
  </si>
  <si>
    <t>MAINTENANCE KIT 4 C501</t>
  </si>
  <si>
    <t>Sample Cleaner 1 for c502/c701/c702</t>
  </si>
  <si>
    <t>Sample Cleaner 1, SmpCin 1</t>
  </si>
  <si>
    <t>12 x 20 mL</t>
  </si>
  <si>
    <t>Sample Cleaner 2 for c502/c701/c702</t>
  </si>
  <si>
    <t>ISE Internal Standard</t>
  </si>
  <si>
    <t>ISE Internal Standard Gen.2 (2 x 2000 mL)</t>
  </si>
  <si>
    <t>2 x 2000 ml</t>
  </si>
  <si>
    <t>ISE Diluent</t>
  </si>
  <si>
    <t>ISE Diluent Gen.2 (2 x 2000 mL)</t>
  </si>
  <si>
    <t>ISE Reference Electrolyte</t>
  </si>
  <si>
    <t>ISE Reference Electrolyte (1 x 500 mL)</t>
  </si>
  <si>
    <t>500 ml</t>
  </si>
  <si>
    <t>MAINTENANCE KIT 1 C502</t>
  </si>
  <si>
    <t>MAINTENANCE KIT 5 C502</t>
  </si>
  <si>
    <t>α1-Antitrypsin (AAT2)</t>
  </si>
  <si>
    <t>Укупно за партију 206:</t>
  </si>
  <si>
    <t>Партија 212</t>
  </si>
  <si>
    <t>Laboratorijski testovi i reagensi za aparat  Bench Mark GX</t>
  </si>
  <si>
    <t xml:space="preserve">Actin, Muscle Specific </t>
  </si>
  <si>
    <t xml:space="preserve">Actin, Muscle Specific (HHF35) </t>
  </si>
  <si>
    <t>Cell Marque Corporation</t>
  </si>
  <si>
    <t>50 тестова</t>
  </si>
  <si>
    <t>Actin, Smooth Muscle</t>
  </si>
  <si>
    <t>Actin, Smooth Muscle (1A4) Mouse Monoclonal Antibody</t>
  </si>
  <si>
    <t xml:space="preserve">Anti ALK </t>
  </si>
  <si>
    <t>VENTANA anti-ALK (D5F3) Rabbit Monoclonal Primary Antibody</t>
  </si>
  <si>
    <t>Androgen Receptor</t>
  </si>
  <si>
    <t>Androgen Receptor (SP107) Rabbit Monoclonal Primary Antibody</t>
  </si>
  <si>
    <t>BCL-2</t>
  </si>
  <si>
    <t>CONFIRM bcl-2 (124) Mab</t>
  </si>
  <si>
    <t>Ventana Medical Systems</t>
  </si>
  <si>
    <t xml:space="preserve">BCL-6 </t>
  </si>
  <si>
    <t>bcl-6 (GI191E/A8)</t>
  </si>
  <si>
    <t>Beta-Catenin</t>
  </si>
  <si>
    <t>Beta-Catenin (14)</t>
  </si>
  <si>
    <t>BOB.1</t>
  </si>
  <si>
    <t>BOB.1 (SP92)</t>
  </si>
  <si>
    <t>CA-125</t>
  </si>
  <si>
    <t>CA-125 (OC125)</t>
  </si>
  <si>
    <t>CA 19.9</t>
  </si>
  <si>
    <t>CA19-9 (121SLE)</t>
  </si>
  <si>
    <t>Calcitonin</t>
  </si>
  <si>
    <t>Calponin-1</t>
  </si>
  <si>
    <t>Caldesmon</t>
  </si>
  <si>
    <t>Caldesmon (E89)</t>
  </si>
  <si>
    <t>Calretinin</t>
  </si>
  <si>
    <t>CONFIRM anti-Calretinin (SP65) Rabbit Monoclonal Primary Antibody</t>
  </si>
  <si>
    <t>CD10</t>
  </si>
  <si>
    <t>VENTANA anti-CD10 (SP67) Rabbit Monoclonal Primary Antibody</t>
  </si>
  <si>
    <t>CD138/syndecan-1</t>
  </si>
  <si>
    <t>CD138/syndecan-1 (B-A38)</t>
  </si>
  <si>
    <t xml:space="preserve">CD15 </t>
  </si>
  <si>
    <t>CONFIRM anti-CD15 (MMA) Mouse Monoclonal Primary Antibody</t>
  </si>
  <si>
    <t>CD163</t>
  </si>
  <si>
    <t>CD163 (MRQ-26)</t>
  </si>
  <si>
    <t>CD1a</t>
  </si>
  <si>
    <t>CD1a (EP3622)</t>
  </si>
  <si>
    <t>CD20</t>
  </si>
  <si>
    <t>CONFIRM anti-CD20 (L26) Primary Antibody</t>
  </si>
  <si>
    <t>CD23</t>
  </si>
  <si>
    <t>CONFIRM anti-CD23 (SP23) Rabbit Monoclonal Primary Antibody</t>
  </si>
  <si>
    <t>CD25</t>
  </si>
  <si>
    <t>CD25 (4C9)</t>
  </si>
  <si>
    <t>CD3</t>
  </si>
  <si>
    <t>CONFIRM anti-CD3 (2GV6) Rabbit Monoclonal Primary Antibody</t>
  </si>
  <si>
    <t>CD30</t>
  </si>
  <si>
    <t>anti-CD30 (Ber-H2) Mouse Monoclonal Primary Antibody</t>
  </si>
  <si>
    <t xml:space="preserve">CD31 </t>
  </si>
  <si>
    <t>CD31 (JC70)</t>
  </si>
  <si>
    <t>CD34</t>
  </si>
  <si>
    <t>CONFIRM anti-CD34 (QBEnd/10) Primary Antibody</t>
  </si>
  <si>
    <t>CD4</t>
  </si>
  <si>
    <t>CONFIRM anti-CD4 (SP35) Rabbit Monoclonal Primary Antibody</t>
  </si>
  <si>
    <t>CD45</t>
  </si>
  <si>
    <t>CD45 (LCA) (2B11 &amp; PD7/26)</t>
  </si>
  <si>
    <t>CD45 (LCA)</t>
  </si>
  <si>
    <t>CONFIRM anti-CD45, LCA (RP2/18) Primary Antibody</t>
  </si>
  <si>
    <t>CD45 Ra</t>
  </si>
  <si>
    <t>CD45R (MB1)</t>
  </si>
  <si>
    <t>CD45 Ro</t>
  </si>
  <si>
    <t>CONFIRM anti-CD45RO (UCHL-1) Primary Antibody</t>
  </si>
  <si>
    <t>CD5</t>
  </si>
  <si>
    <t>CONFIRM anti-CD5 (SP19) Rabbit Monoclonal Primary Antibody</t>
  </si>
  <si>
    <t xml:space="preserve">CD56 </t>
  </si>
  <si>
    <t>CONFIRM anti-CD56 (123C3) Mouse Monoclonal Primary Antibody</t>
  </si>
  <si>
    <t>CD56 (MRQ-42)</t>
  </si>
  <si>
    <t xml:space="preserve">CD57 </t>
  </si>
  <si>
    <t>CD57 (NK-1)</t>
  </si>
  <si>
    <t>CD68</t>
  </si>
  <si>
    <t>CONFIRM anti-CD68 (KP-1) Primary Antibody</t>
  </si>
  <si>
    <t>CD79a</t>
  </si>
  <si>
    <t>CONFIRM anti-CD79a (SP18) Rabbit Monoclonal Primary Antibody</t>
  </si>
  <si>
    <t>CD8</t>
  </si>
  <si>
    <t>CONFIRM anti-CD8 (SP57) Rabbit Monoclonal Primary Antibody</t>
  </si>
  <si>
    <t>CD99</t>
  </si>
  <si>
    <t>CONFIRM anti-CD99 (O13) Mouse Monoclonal Primary Antibody</t>
  </si>
  <si>
    <t>CDX-2</t>
  </si>
  <si>
    <t>CDX-2 (EPR2764Y)</t>
  </si>
  <si>
    <t>Chromogranin A</t>
  </si>
  <si>
    <t>Cintec p16</t>
  </si>
  <si>
    <t>CINtec p16 Histology</t>
  </si>
  <si>
    <t>Cintec P16 Histology kit</t>
  </si>
  <si>
    <t>CINtec Histology Kit</t>
  </si>
  <si>
    <t>Roche mtm laboratories AG</t>
  </si>
  <si>
    <t>Cytokeratin</t>
  </si>
  <si>
    <t>Cytokeratin (35betaH11)</t>
  </si>
  <si>
    <t xml:space="preserve">cytokeratin </t>
  </si>
  <si>
    <t>anti-Cytokeratin (CAM 5.2) Mouse Monoclonal Primary Antibody</t>
  </si>
  <si>
    <t>anti-Pan Keratin (AE1/AE3/PCK26) Primary Antibody</t>
  </si>
  <si>
    <t>250 тестова</t>
  </si>
  <si>
    <t xml:space="preserve">Cytokeratin 5/6 </t>
  </si>
  <si>
    <t>Cytokeratin 7</t>
  </si>
  <si>
    <t>CONFIRM anti-Cytokeratin 7 (SP52) Rabbit Monoclonal Primary Antibody</t>
  </si>
  <si>
    <t>Cytokeratin 8 &amp; 18</t>
  </si>
  <si>
    <t>Cytokeratin 8 &amp; 18 (B22.1 &amp; B23.1)</t>
  </si>
  <si>
    <t xml:space="preserve">Cytokeratin 10 </t>
  </si>
  <si>
    <t>anti-Cytokeratin 10 (SP99) Rabbit Monoclonal Primary Antibody</t>
  </si>
  <si>
    <t>Cytokeratin 14</t>
  </si>
  <si>
    <t>Cytokeratin 14 (SP53) Rabbit Monoclonal Primary Antibody</t>
  </si>
  <si>
    <t>Cytokeratin 17</t>
  </si>
  <si>
    <t>anti-Cytokeratin 17 (SP95) Rabbit Monoclonal Primary Antibody</t>
  </si>
  <si>
    <t>Cytokeratin 19</t>
  </si>
  <si>
    <t>Cytokeratin 19 (A53-B/A2.26)</t>
  </si>
  <si>
    <t>Cytokeratin 20</t>
  </si>
  <si>
    <t>CONFIRM anti-Cytokeratin 20 (SP33) Rabbit Monoclonal Primary Antibody</t>
  </si>
  <si>
    <t>Podoplanin (D2-40)</t>
  </si>
  <si>
    <t>Desmin</t>
  </si>
  <si>
    <t>CONFIRM anti-Desmin (DE-R-11) Primary Antibody</t>
  </si>
  <si>
    <t>DOG1</t>
  </si>
  <si>
    <t>DOG1 (SP31) Rabbit Monoclonal Antibody</t>
  </si>
  <si>
    <t>E-Cadherin</t>
  </si>
  <si>
    <t>E-Cadherin (EP700Y)</t>
  </si>
  <si>
    <t>EMA</t>
  </si>
  <si>
    <t>CONFIRM anti-EMA (E29) Mouse Monoclonal Primary Antibody</t>
  </si>
  <si>
    <t>Estrogen Receptor</t>
  </si>
  <si>
    <t>CONFIRM anti-Estrogen Receptor (ER) (SP1) Rabbit Monoclonal Primary Antibody</t>
  </si>
  <si>
    <t xml:space="preserve">Fascin </t>
  </si>
  <si>
    <t>Fascin (55k-2)</t>
  </si>
  <si>
    <t>GATA-3</t>
  </si>
  <si>
    <t>GATA3 (L50-823) Mouse Monoclonal Primary Antibody</t>
  </si>
  <si>
    <t>GCDFP-15</t>
  </si>
  <si>
    <t xml:space="preserve">GLUT1 </t>
  </si>
  <si>
    <t>GLUT1 Rabbit Polyclonal Antibody</t>
  </si>
  <si>
    <t>GLYPICAN-3</t>
  </si>
  <si>
    <t>HER2-2/NEU</t>
  </si>
  <si>
    <t>VENTANA anti-HER2/neu (4B5) Rabbit Monoclonal Primary Antibody</t>
  </si>
  <si>
    <t>Pathway anti-HER-2/ Neu (4B5) Rabbit Mono</t>
  </si>
  <si>
    <t>PATHWAY anti-HER-2/neu (4B5) Rabbit Monoclonal Primary Antibody</t>
  </si>
  <si>
    <t xml:space="preserve">Ig-A </t>
  </si>
  <si>
    <t>IgA (polyclonal)</t>
  </si>
  <si>
    <t>Ig-G</t>
  </si>
  <si>
    <t>IgG (polyclonal)</t>
  </si>
  <si>
    <t>Ig-M</t>
  </si>
  <si>
    <t>IgM (polyclonal)</t>
  </si>
  <si>
    <t>Kappa</t>
  </si>
  <si>
    <t>CONFIRM anti-Kappa Rabbit Polyclonal Primary Antibody</t>
  </si>
  <si>
    <t xml:space="preserve">Ki-67 </t>
  </si>
  <si>
    <t>CONFIRM anti-Ki-67 (30-9) Rabbit Monoclonal primary Antibody</t>
  </si>
  <si>
    <t>Lambda</t>
  </si>
  <si>
    <t>CONFIRM anti-Lambda Rabbit Polyclonal Primary Antibody</t>
  </si>
  <si>
    <t>Mammaglobin</t>
  </si>
  <si>
    <t>Mammaglobin (31A5)</t>
  </si>
  <si>
    <t>MART-1</t>
  </si>
  <si>
    <t>CONFIRM anti-MART-1/melan A (A103) Mouse Monoclonal Primary Antibody</t>
  </si>
  <si>
    <t xml:space="preserve">Melanosome </t>
  </si>
  <si>
    <t>CONFIRM anti-Melanosome (HMB45) Mouse Monoclonal Primary Antibody</t>
  </si>
  <si>
    <t xml:space="preserve">Mesothelial Cell </t>
  </si>
  <si>
    <t>HBME-1 (HBME-1)</t>
  </si>
  <si>
    <t>MITF</t>
  </si>
  <si>
    <t>CONFIRM anti-MITF (C5/D5) Mouse Monoclonal Primary Antibody</t>
  </si>
  <si>
    <t xml:space="preserve">MUC-1 </t>
  </si>
  <si>
    <t>anti-MUC1 (H23) Mouse Monoclonal Primary Antibody</t>
  </si>
  <si>
    <t>MUC2</t>
  </si>
  <si>
    <t>MUC2 (MRQ-18)</t>
  </si>
  <si>
    <t>MUC5</t>
  </si>
  <si>
    <t>MUC5AC (MRQ-19)</t>
  </si>
  <si>
    <t>Myeloperoxidase</t>
  </si>
  <si>
    <t>Myeloperoxidase (polyclonal)</t>
  </si>
  <si>
    <t xml:space="preserve">Napsin A </t>
  </si>
  <si>
    <t>Napsin A (MRQ-60) Mouse Monoclonal Primary Antibody</t>
  </si>
  <si>
    <t>p40</t>
  </si>
  <si>
    <t>anti-p40 (BC28) Mouse Monoclonal Primary Antibody</t>
  </si>
  <si>
    <t>p53</t>
  </si>
  <si>
    <t>CONFIRM anti-p53 (DO7) Primary Antibody</t>
  </si>
  <si>
    <t xml:space="preserve">P63 </t>
  </si>
  <si>
    <t>VENTANA anti-p63 (4A4) Mouse Monoclonal Primary Antibody</t>
  </si>
  <si>
    <t xml:space="preserve">PAX-5 </t>
  </si>
  <si>
    <t>CONFIRM anti-PAX5 (SP34) Rabbit Monoclonal Primary Antibody</t>
  </si>
  <si>
    <t xml:space="preserve">PAX-8 </t>
  </si>
  <si>
    <t xml:space="preserve">Progesteron Receptor </t>
  </si>
  <si>
    <t>CONFIRM anti-Progesterone Receptor (PR) (1E2) Rabbit Monoclonal Primary Antibody</t>
  </si>
  <si>
    <t>Prostate Specific Antigen</t>
  </si>
  <si>
    <t>CONFIRM anti-Prostate Specific Antigen (PSA) Rabbit Polyclonal Primary Antibody</t>
  </si>
  <si>
    <t>Renal Cell Carcinoma</t>
  </si>
  <si>
    <t>Renal Cell Carcinoma (PN-15)</t>
  </si>
  <si>
    <t>CONFIRM anti-S100 (Polyclonal) Primary Antibody</t>
  </si>
  <si>
    <t>SOX-11</t>
  </si>
  <si>
    <t>SOX-11 (MRQ-58) Mouse Monoclonal Primary Antibody</t>
  </si>
  <si>
    <t>Synaptophysin</t>
  </si>
  <si>
    <t>CONFIRM anti-Synaptophysin (SP11) Rabbit Monoclonal Primary Antibody</t>
  </si>
  <si>
    <t>Thyroid Transcription Factor-1</t>
  </si>
  <si>
    <t>anti-Thyroid Transcription Factor-1 (SP141) Rabbit Monoclonal Primary Antibody</t>
  </si>
  <si>
    <t>Villin</t>
  </si>
  <si>
    <t>Villin (CWWB1)</t>
  </si>
  <si>
    <t>Vimentin</t>
  </si>
  <si>
    <t>CONFIRM anti-Vimentin (V9) Primary Antibody</t>
  </si>
  <si>
    <t>Cytokeratin (HMW)</t>
  </si>
  <si>
    <t>CONFIRM anti-Keratin (34ßE12) Mouse Monoclonal Primary Antibody</t>
  </si>
  <si>
    <t>Cyclin D1</t>
  </si>
  <si>
    <t>VENTANA anti-Cyclin D1 (SP4-R) Rabbit Monoclonal Primary Antibody</t>
  </si>
  <si>
    <t>Ultra View Detection</t>
  </si>
  <si>
    <t>ultraView Universal DAB Detection Kit</t>
  </si>
  <si>
    <t>EZ Prep</t>
  </si>
  <si>
    <t>EZ Prep Concentrate (10X)</t>
  </si>
  <si>
    <t>690 тестова</t>
  </si>
  <si>
    <t>LCS</t>
  </si>
  <si>
    <t>LCS (Predilute)</t>
  </si>
  <si>
    <t>91 тест</t>
  </si>
  <si>
    <t>10x SSC</t>
  </si>
  <si>
    <t>SSC (10x )</t>
  </si>
  <si>
    <t>5000 тестова</t>
  </si>
  <si>
    <t>Reaction Buffer</t>
  </si>
  <si>
    <t>Reaction Buffer Concentrate (10X)</t>
  </si>
  <si>
    <t>222 теста</t>
  </si>
  <si>
    <t>CC1</t>
  </si>
  <si>
    <t>Cell Conditioning Solution (CC1)</t>
  </si>
  <si>
    <t>500 тестова</t>
  </si>
  <si>
    <t>CC2</t>
  </si>
  <si>
    <t>Cell Conditioning Solution (CC2)</t>
  </si>
  <si>
    <t>Protease (1)</t>
  </si>
  <si>
    <t>Protease 1</t>
  </si>
  <si>
    <t>Hematoxylin II</t>
  </si>
  <si>
    <t>Bluing</t>
  </si>
  <si>
    <t>Bluing Reagent</t>
  </si>
  <si>
    <t>Prep Kit Dispenser</t>
  </si>
  <si>
    <t>Prep Kit 51, BenchMark</t>
  </si>
  <si>
    <t>100 тестова</t>
  </si>
  <si>
    <t>Labels barcode printer</t>
  </si>
  <si>
    <t>KIT PACK EBAR Labels Barcode Printer (US/Europe)</t>
  </si>
  <si>
    <t>2500 тестова</t>
  </si>
  <si>
    <t>printer ribbon</t>
  </si>
  <si>
    <t>PRINTER RIBBON</t>
  </si>
  <si>
    <t>7500 тестова</t>
  </si>
  <si>
    <t>OptiView DAB IHC Detection Kit za p40, ALK i PDL1</t>
  </si>
  <si>
    <t>OptiView DAB IHC Detection Kit</t>
  </si>
  <si>
    <t>OptiView Amplification Kit za p40, ALK i PDL1</t>
  </si>
  <si>
    <t>OptiView Amplification Kit/</t>
  </si>
  <si>
    <t>Ventana Silver ISH DNP Detection kit</t>
  </si>
  <si>
    <t>VENTANA SILVER ISH DNP DETECTION KIT</t>
  </si>
  <si>
    <t xml:space="preserve"> 60 testova, detekcioni kit</t>
  </si>
  <si>
    <t>Ventana Red ISH DIG Detection kit</t>
  </si>
  <si>
    <t>VENTANA RED ISH DIG DETECTION KIT</t>
  </si>
  <si>
    <t xml:space="preserve"> 61 testova, detekcioni kit</t>
  </si>
  <si>
    <t>Ventana HER2 Dual ISH DNA Probe Cocktail</t>
  </si>
  <si>
    <t>VENTANA HER2 Dual ISH DNA Probe Coctai</t>
  </si>
  <si>
    <t>30 testova, spremno za upotrebu</t>
  </si>
  <si>
    <t>ISH Protease III</t>
  </si>
  <si>
    <t>ISH Protease 3</t>
  </si>
  <si>
    <t>200 testova,  spremno za upotrebu</t>
  </si>
  <si>
    <t>HybReady</t>
  </si>
  <si>
    <t>HybReady Solution</t>
  </si>
  <si>
    <t>83 testa, spremno za upotrebu</t>
  </si>
  <si>
    <t>ultraVIEW Silver Wash II</t>
  </si>
  <si>
    <t>ultraView Silver Wash II</t>
  </si>
  <si>
    <t>2000 testova, spremno za upotrebu</t>
  </si>
  <si>
    <t>Укупно за партију 212:</t>
  </si>
  <si>
    <t>Шифра предметног добра</t>
  </si>
  <si>
    <t>Назив добављача: ADOC d.o.o.</t>
  </si>
  <si>
    <t>ADOC d.o.o.</t>
  </si>
  <si>
    <t>anti-PAX8 (MRQ-50) Mouse
Monoclonal Primary Antibody</t>
  </si>
  <si>
    <t>Anti-Chromogranin A (LK2H10)
Primary Antibody</t>
  </si>
  <si>
    <t>anti-Cytokeratin 5/6 (D5/16B4)
Mouse Monclonal Primary Antibody</t>
  </si>
  <si>
    <t>anti-Calcitonin (SP17) Rabbit
Monoclonal Primary Antibody</t>
  </si>
  <si>
    <t>Calponin-1 (EP798Y)
Caldesmon (E89)</t>
  </si>
  <si>
    <t>Podoplanin (D2-40) Mouse
Monoclonal Antibody</t>
  </si>
  <si>
    <t>GCDFP-15 (EP1582Y) Rabbit
Monoclonal Antibody</t>
  </si>
  <si>
    <t>Glypican-3 (1G12) Mouse Monoclonal
Antibody</t>
  </si>
  <si>
    <t>УКУПНА ВРЕДНОСТ СА ПДВ-ом</t>
  </si>
  <si>
    <t>УКУПНА ВРЕДНОСТ БЕЗ ПДВ-а</t>
  </si>
  <si>
    <t>RGN201737</t>
  </si>
  <si>
    <t>RGN201738</t>
  </si>
  <si>
    <t>RGN201739</t>
  </si>
  <si>
    <t>RGN201740</t>
  </si>
  <si>
    <t>RGN201741</t>
  </si>
  <si>
    <t>RGN201742</t>
  </si>
  <si>
    <t>RGN201743</t>
  </si>
  <si>
    <t>RGN201744</t>
  </si>
  <si>
    <t>RGN201745</t>
  </si>
  <si>
    <t>RGN201746</t>
  </si>
  <si>
    <t>RGN201747</t>
  </si>
  <si>
    <t>RGN201748</t>
  </si>
  <si>
    <t>RGN201749</t>
  </si>
  <si>
    <t>RGN201750</t>
  </si>
  <si>
    <t>RGN201751</t>
  </si>
  <si>
    <t>RGN201752</t>
  </si>
  <si>
    <t>RGN201753</t>
  </si>
  <si>
    <t>RGN201754</t>
  </si>
  <si>
    <t>RGN201755</t>
  </si>
  <si>
    <t>RGN201756</t>
  </si>
  <si>
    <t>RGN201757</t>
  </si>
  <si>
    <t>RGN201758</t>
  </si>
  <si>
    <t>RGN201759</t>
  </si>
  <si>
    <t>RGN201760</t>
  </si>
  <si>
    <t>RGN201761</t>
  </si>
  <si>
    <t>RGN201762</t>
  </si>
  <si>
    <t>RGN201763</t>
  </si>
  <si>
    <t>RGN201764</t>
  </si>
  <si>
    <t>RGN201765</t>
  </si>
  <si>
    <t>RGN201766</t>
  </si>
  <si>
    <t>RGN201767</t>
  </si>
  <si>
    <t>RGN201768</t>
  </si>
  <si>
    <t>RGN201769</t>
  </si>
  <si>
    <t>RGN201770</t>
  </si>
  <si>
    <t>RGN201771</t>
  </si>
  <si>
    <t>RGN201772</t>
  </si>
  <si>
    <t>RGN201773</t>
  </si>
  <si>
    <t>RGN201774</t>
  </si>
  <si>
    <t>RGN201775</t>
  </si>
  <si>
    <t>RGN201776</t>
  </si>
  <si>
    <t>RGN201777</t>
  </si>
  <si>
    <t>RGN201778</t>
  </si>
  <si>
    <t>RGN201779</t>
  </si>
  <si>
    <t>RGN201780</t>
  </si>
  <si>
    <t>RGN201781</t>
  </si>
  <si>
    <t>RGN201782</t>
  </si>
  <si>
    <t>RGN201783</t>
  </si>
  <si>
    <t>RGN201784</t>
  </si>
  <si>
    <t>RGN201785</t>
  </si>
  <si>
    <t>RGN201786</t>
  </si>
  <si>
    <t>RGN201787</t>
  </si>
  <si>
    <t>RGN201788</t>
  </si>
  <si>
    <t>RGN201789</t>
  </si>
  <si>
    <t>RGN201790</t>
  </si>
  <si>
    <t>RGN201791</t>
  </si>
  <si>
    <t>RGN201792</t>
  </si>
  <si>
    <t>RGN201793</t>
  </si>
  <si>
    <t>RGN201794</t>
  </si>
  <si>
    <t>RGN201795</t>
  </si>
  <si>
    <t>RGN201796</t>
  </si>
  <si>
    <t>RGN201797</t>
  </si>
  <si>
    <t>RGN201798</t>
  </si>
  <si>
    <t>RGN201799</t>
  </si>
  <si>
    <t>RGN201800</t>
  </si>
  <si>
    <t>RGN201801</t>
  </si>
  <si>
    <t>RGN201802</t>
  </si>
  <si>
    <t>RGN201803</t>
  </si>
  <si>
    <t>RGN201804</t>
  </si>
  <si>
    <t>RGN201805</t>
  </si>
  <si>
    <t>RGN201806</t>
  </si>
  <si>
    <t>RGN201807</t>
  </si>
  <si>
    <t>RGN201808</t>
  </si>
  <si>
    <t>RGN201809</t>
  </si>
  <si>
    <t>RGN201810</t>
  </si>
  <si>
    <t>RGN201811</t>
  </si>
  <si>
    <t>RGN201812</t>
  </si>
  <si>
    <t>RGN201813</t>
  </si>
  <si>
    <t>RGN201814</t>
  </si>
  <si>
    <t>RGN201815</t>
  </si>
  <si>
    <t>RGN201816</t>
  </si>
  <si>
    <t>RGN201817</t>
  </si>
  <si>
    <t>RGN201818</t>
  </si>
  <si>
    <t>RGN201819</t>
  </si>
  <si>
    <t>RGN201820</t>
  </si>
  <si>
    <t>RGN201821</t>
  </si>
  <si>
    <t>RGN201822</t>
  </si>
  <si>
    <t>RGN201823</t>
  </si>
  <si>
    <t>RGN201824</t>
  </si>
  <si>
    <t>RGN201825</t>
  </si>
  <si>
    <t>RGN201826</t>
  </si>
  <si>
    <t>RGN201827</t>
  </si>
  <si>
    <t>RGN201828</t>
  </si>
  <si>
    <t>RGN201829</t>
  </si>
  <si>
    <t>RGN201830</t>
  </si>
  <si>
    <t>RGN201831</t>
  </si>
  <si>
    <t>RGN201832</t>
  </si>
  <si>
    <t>RGN201833</t>
  </si>
  <si>
    <t>RGN201834</t>
  </si>
  <si>
    <t>RGN201835</t>
  </si>
  <si>
    <t>RGN201836</t>
  </si>
  <si>
    <t>RGN201837</t>
  </si>
  <si>
    <t>RGN201838</t>
  </si>
  <si>
    <t>RGN201839</t>
  </si>
  <si>
    <t>RGN201840</t>
  </si>
  <si>
    <t>RGN201841</t>
  </si>
  <si>
    <t>RGN201842</t>
  </si>
  <si>
    <t>RGN201843</t>
  </si>
  <si>
    <t>RGN201844</t>
  </si>
  <si>
    <t>RGN201845</t>
  </si>
  <si>
    <t>RGN201846</t>
  </si>
  <si>
    <t>RGN201847</t>
  </si>
  <si>
    <t>RGN201848</t>
  </si>
  <si>
    <t>RGN201849</t>
  </si>
  <si>
    <t>RGN201850</t>
  </si>
  <si>
    <t>RGN201851</t>
  </si>
  <si>
    <t>RGN201852</t>
  </si>
  <si>
    <t>RGN201853</t>
  </si>
  <si>
    <t>RGN201854</t>
  </si>
  <si>
    <t>RGN201855</t>
  </si>
  <si>
    <t>RGN201856</t>
  </si>
  <si>
    <t>RGN201857</t>
  </si>
  <si>
    <t>RGN201858</t>
  </si>
  <si>
    <t>RGN201859</t>
  </si>
  <si>
    <t>RGN201860</t>
  </si>
  <si>
    <t>RGN201861</t>
  </si>
  <si>
    <t>RGN201862</t>
  </si>
  <si>
    <t>RGN201863</t>
  </si>
  <si>
    <t>RGN201864</t>
  </si>
  <si>
    <t>RGN201865</t>
  </si>
  <si>
    <t>RGN201866</t>
  </si>
  <si>
    <t>RGN201867</t>
  </si>
  <si>
    <t>RGN201868</t>
  </si>
  <si>
    <t>RGN201869</t>
  </si>
  <si>
    <t>RGN201870</t>
  </si>
  <si>
    <t>RGN201871</t>
  </si>
  <si>
    <t>RGN201872</t>
  </si>
  <si>
    <t>RGN201873</t>
  </si>
  <si>
    <t>RGN201874</t>
  </si>
  <si>
    <t>RGN201875</t>
  </si>
  <si>
    <t>RGN201876</t>
  </si>
  <si>
    <t>RGN201877</t>
  </si>
  <si>
    <t>RGN201878</t>
  </si>
  <si>
    <t>RGN201879</t>
  </si>
  <si>
    <t>RGN201880</t>
  </si>
  <si>
    <t>RGN201881</t>
  </si>
  <si>
    <t>RGN201882</t>
  </si>
  <si>
    <t>RGN201883</t>
  </si>
  <si>
    <t>RGN201884</t>
  </si>
  <si>
    <t>RGN201885</t>
  </si>
  <si>
    <t>RGN201886</t>
  </si>
  <si>
    <t>RGN201887</t>
  </si>
  <si>
    <t>RGN201888</t>
  </si>
  <si>
    <t>RGN201889</t>
  </si>
  <si>
    <t>RGN201890</t>
  </si>
  <si>
    <t>RGN201891</t>
  </si>
  <si>
    <t>RGN201892</t>
  </si>
  <si>
    <t>RGN201893</t>
  </si>
  <si>
    <t>RGN201894</t>
  </si>
  <si>
    <t>RGN201895</t>
  </si>
  <si>
    <t>RGN201896</t>
  </si>
  <si>
    <t>RGN201897</t>
  </si>
  <si>
    <t>RGN201898</t>
  </si>
  <si>
    <t>RGN201899</t>
  </si>
  <si>
    <t>RGN201900</t>
  </si>
  <si>
    <t>RGN201901</t>
  </si>
  <si>
    <t>RGN201902</t>
  </si>
  <si>
    <t>RGN201903</t>
  </si>
  <si>
    <t>RGN201904</t>
  </si>
  <si>
    <t>RGN201905</t>
  </si>
  <si>
    <t>RGN201906</t>
  </si>
  <si>
    <t>RGN201907</t>
  </si>
  <si>
    <t>RGN201908</t>
  </si>
  <si>
    <t>RGN201909</t>
  </si>
  <si>
    <t>RGN201910</t>
  </si>
  <si>
    <t>RGN201911</t>
  </si>
  <si>
    <t>RGN201912</t>
  </si>
  <si>
    <t>RGN201913</t>
  </si>
  <si>
    <t>RGN201914</t>
  </si>
  <si>
    <t>RGN201915</t>
  </si>
  <si>
    <t>RGN201916</t>
  </si>
  <si>
    <t>RGN201917</t>
  </si>
  <si>
    <t>RGN201918</t>
  </si>
  <si>
    <t>RGN201919</t>
  </si>
  <si>
    <t>RGN201920</t>
  </si>
  <si>
    <t>RGN201921</t>
  </si>
  <si>
    <t>RGN201922</t>
  </si>
  <si>
    <t>RGN201923</t>
  </si>
  <si>
    <t>RGN201924</t>
  </si>
  <si>
    <t>RGN201925</t>
  </si>
  <si>
    <t>RGN201926</t>
  </si>
  <si>
    <t>RGN201927</t>
  </si>
  <si>
    <t>RGN201928</t>
  </si>
  <si>
    <t>RGN201929</t>
  </si>
  <si>
    <t>RGN201930</t>
  </si>
  <si>
    <t>RGN201931</t>
  </si>
  <si>
    <t>RGN201932</t>
  </si>
  <si>
    <t>RGN202051</t>
  </si>
  <si>
    <t>RGN202052</t>
  </si>
  <si>
    <t>RGN202053</t>
  </si>
  <si>
    <t>RGN202359</t>
  </si>
  <si>
    <t>RGN202360</t>
  </si>
  <si>
    <t>RGN202361</t>
  </si>
  <si>
    <t>RGN202362</t>
  </si>
  <si>
    <t>RGN202363</t>
  </si>
  <si>
    <t>RGN202364</t>
  </si>
  <si>
    <t>RGN202365</t>
  </si>
  <si>
    <t>RGN202366</t>
  </si>
  <si>
    <t>RGN202367</t>
  </si>
  <si>
    <t>RGN202368</t>
  </si>
  <si>
    <t>RGN202369</t>
  </si>
  <si>
    <t>RGN202747</t>
  </si>
  <si>
    <t>RGN202748</t>
  </si>
  <si>
    <t>RGN202749</t>
  </si>
  <si>
    <t>RGN202750</t>
  </si>
  <si>
    <t>RGN202751</t>
  </si>
  <si>
    <t>RGN202752</t>
  </si>
  <si>
    <t>RGN202753</t>
  </si>
  <si>
    <t>RGN202754</t>
  </si>
  <si>
    <t>RGN202755</t>
  </si>
  <si>
    <t>RGN202756</t>
  </si>
  <si>
    <t>RGN202757</t>
  </si>
  <si>
    <t>RGN202758</t>
  </si>
  <si>
    <t>RGN202759</t>
  </si>
  <si>
    <t>RGN202760</t>
  </si>
  <si>
    <t>RGN202761</t>
  </si>
  <si>
    <t>RGN202762</t>
  </si>
  <si>
    <t>RGN202763</t>
  </si>
  <si>
    <t>RGN202764</t>
  </si>
  <si>
    <t>RGN202765</t>
  </si>
  <si>
    <t>RGN202766</t>
  </si>
  <si>
    <t>RGN202767</t>
  </si>
  <si>
    <t>RGN202768</t>
  </si>
  <si>
    <t>RGN202769</t>
  </si>
  <si>
    <t>RGN202770</t>
  </si>
  <si>
    <t>RGN202771</t>
  </si>
  <si>
    <t>RGN202772</t>
  </si>
  <si>
    <t>RGN202773</t>
  </si>
  <si>
    <t>RGN202774</t>
  </si>
  <si>
    <t>RGN202775</t>
  </si>
  <si>
    <t>RGN202776</t>
  </si>
  <si>
    <t>RGN202777</t>
  </si>
  <si>
    <t>RGN203548</t>
  </si>
  <si>
    <t>RGN203549</t>
  </si>
  <si>
    <t>RGN203550</t>
  </si>
  <si>
    <t>RGN203551</t>
  </si>
  <si>
    <t>RGN203552</t>
  </si>
  <si>
    <t>RGN203553</t>
  </si>
  <si>
    <t>RGN203554</t>
  </si>
  <si>
    <t>RGN203555</t>
  </si>
  <si>
    <t>RGN203556</t>
  </si>
  <si>
    <t>RGN203557</t>
  </si>
  <si>
    <t>RGN203558</t>
  </si>
  <si>
    <t>RGN203559</t>
  </si>
  <si>
    <t>RGN203560</t>
  </si>
  <si>
    <t>RGN203561</t>
  </si>
  <si>
    <t>RGN203562</t>
  </si>
  <si>
    <t>RGN205257</t>
  </si>
  <si>
    <t>RGN205258</t>
  </si>
  <si>
    <t>RGN205259</t>
  </si>
  <si>
    <t>RGN205260</t>
  </si>
  <si>
    <t>RGN205261</t>
  </si>
  <si>
    <t>RGN205262</t>
  </si>
  <si>
    <t>RGN205263</t>
  </si>
  <si>
    <t>RGN205264</t>
  </si>
  <si>
    <t>RGN205265</t>
  </si>
  <si>
    <t>RGN205266</t>
  </si>
  <si>
    <t>RGN205267</t>
  </si>
  <si>
    <t>RGN205268</t>
  </si>
  <si>
    <t>RGN205269</t>
  </si>
  <si>
    <t>RGN205270</t>
  </si>
  <si>
    <t>RGN205271</t>
  </si>
  <si>
    <t>RGN205272</t>
  </si>
  <si>
    <t>RGN205273</t>
  </si>
  <si>
    <t>RGN205274</t>
  </si>
  <si>
    <t>RGN205275</t>
  </si>
  <si>
    <t>RGN205276</t>
  </si>
  <si>
    <t>RGN205277</t>
  </si>
  <si>
    <t>RGN205278</t>
  </si>
  <si>
    <t>RGN205279</t>
  </si>
  <si>
    <t>RGN205280</t>
  </si>
  <si>
    <t>RGN205281</t>
  </si>
  <si>
    <t>RGN205282</t>
  </si>
  <si>
    <t>RGN205283</t>
  </si>
  <si>
    <t>RGN205284</t>
  </si>
  <si>
    <t>RGN205285</t>
  </si>
  <si>
    <t>RGN205286</t>
  </si>
  <si>
    <t>RGN205287</t>
  </si>
  <si>
    <t>RGN205288</t>
  </si>
  <si>
    <t>RGN205289</t>
  </si>
  <si>
    <t>RGN205290</t>
  </si>
  <si>
    <t>RGN205291</t>
  </si>
  <si>
    <t>RGN205292</t>
  </si>
  <si>
    <t>RGN205293</t>
  </si>
  <si>
    <t>RGN205294</t>
  </si>
  <si>
    <t>RGN205295</t>
  </si>
  <si>
    <t>RGN205296</t>
  </si>
  <si>
    <t>RGN205297</t>
  </si>
  <si>
    <t>RGN205298</t>
  </si>
  <si>
    <t>RGN205299</t>
  </si>
  <si>
    <t>RGN205300</t>
  </si>
  <si>
    <t>RGN205301</t>
  </si>
  <si>
    <t>RGN205302</t>
  </si>
  <si>
    <t>RGN205303</t>
  </si>
  <si>
    <t>RGN205304</t>
  </si>
  <si>
    <t>RGN205305</t>
  </si>
  <si>
    <t>RGN205306</t>
  </si>
  <si>
    <t>RGN205307</t>
  </si>
  <si>
    <t>RGN205308</t>
  </si>
  <si>
    <t>RGN205309</t>
  </si>
  <si>
    <t>RGN205310</t>
  </si>
  <si>
    <t>RGN205311</t>
  </si>
  <si>
    <t>RGN205312</t>
  </si>
  <si>
    <t>RGN205313</t>
  </si>
  <si>
    <t>RGN205314</t>
  </si>
  <si>
    <t>RGN205315</t>
  </si>
  <si>
    <t>RGN205316</t>
  </si>
  <si>
    <t>RGN205317</t>
  </si>
  <si>
    <t>RGN205318</t>
  </si>
  <si>
    <t>RGN205319</t>
  </si>
  <si>
    <t>RGN205320</t>
  </si>
  <si>
    <t>RGN205321</t>
  </si>
  <si>
    <t>RGN205322</t>
  </si>
  <si>
    <t>RGN205323</t>
  </si>
  <si>
    <t>RGN205324</t>
  </si>
  <si>
    <t>RGN205325</t>
  </si>
  <si>
    <t>RGN205326</t>
  </si>
  <si>
    <t>RGN205327</t>
  </si>
  <si>
    <t>RGN205328</t>
  </si>
  <si>
    <t>RGN205329</t>
  </si>
  <si>
    <t>RGN205330</t>
  </si>
  <si>
    <t>RGN205331</t>
  </si>
  <si>
    <t>RGN205332</t>
  </si>
  <si>
    <t>RGN205333</t>
  </si>
  <si>
    <t>RGN205334</t>
  </si>
  <si>
    <t>RGN205335</t>
  </si>
  <si>
    <t>RGN205336</t>
  </si>
  <si>
    <t>RGN205337</t>
  </si>
  <si>
    <t>RGN205338</t>
  </si>
  <si>
    <t>RGN205339</t>
  </si>
  <si>
    <t>RGN205340</t>
  </si>
  <si>
    <t>RGN205341</t>
  </si>
  <si>
    <t>RGN205342</t>
  </si>
  <si>
    <t>RGN205343</t>
  </si>
  <si>
    <t>RGN205344</t>
  </si>
  <si>
    <t>RGN205345</t>
  </si>
  <si>
    <t>RGN205346</t>
  </si>
  <si>
    <t>RGN205347</t>
  </si>
  <si>
    <t>RGN205348</t>
  </si>
  <si>
    <t>RGN205349</t>
  </si>
  <si>
    <t>RGN205350</t>
  </si>
  <si>
    <t>RGN205351</t>
  </si>
  <si>
    <t>RGN205352</t>
  </si>
  <si>
    <t>RGN205353</t>
  </si>
  <si>
    <t>RGN205354</t>
  </si>
  <si>
    <t>RGN205355</t>
  </si>
  <si>
    <t>RGN205356</t>
  </si>
  <si>
    <t>RGN205357</t>
  </si>
  <si>
    <t>RGN205358</t>
  </si>
  <si>
    <t>RGN205359</t>
  </si>
  <si>
    <t>RGN205360</t>
  </si>
  <si>
    <t>RGN205361</t>
  </si>
  <si>
    <t>RGN205362</t>
  </si>
  <si>
    <t>RGN205363</t>
  </si>
  <si>
    <t>RGN205364</t>
  </si>
  <si>
    <t>RGN205365</t>
  </si>
  <si>
    <t>RGN205366</t>
  </si>
  <si>
    <t>RGN205367</t>
  </si>
  <si>
    <t>RGN205368</t>
  </si>
  <si>
    <t>RGN205369</t>
  </si>
  <si>
    <t>RGN205370</t>
  </si>
  <si>
    <t>RGN205371</t>
  </si>
  <si>
    <t>RGN205372</t>
  </si>
  <si>
    <t>RGN205373</t>
  </si>
  <si>
    <t>RGN205374</t>
  </si>
  <si>
    <t>RGN205375</t>
  </si>
  <si>
    <t>RGN205376</t>
  </si>
  <si>
    <t>RGN205377</t>
  </si>
  <si>
    <t>RGN205378</t>
  </si>
  <si>
    <t>RGN205379</t>
  </si>
  <si>
    <t>RGN205380</t>
  </si>
  <si>
    <t>RGN205381</t>
  </si>
  <si>
    <t>RGN205382</t>
  </si>
  <si>
    <t>RGN205383</t>
  </si>
  <si>
    <t>RGN205384</t>
  </si>
  <si>
    <t>RGN205385</t>
  </si>
  <si>
    <t>RGN205386</t>
  </si>
  <si>
    <t>RGN205387</t>
  </si>
  <si>
    <t>RGN205388</t>
  </si>
  <si>
    <t>RGN205389</t>
  </si>
  <si>
    <t>RGN205390</t>
  </si>
  <si>
    <t>RGN205391</t>
  </si>
  <si>
    <t>RGN205392</t>
  </si>
  <si>
    <t>RGN205393</t>
  </si>
  <si>
    <t>RGN205394</t>
  </si>
  <si>
    <t>RGN205395</t>
  </si>
  <si>
    <t>RGN205396</t>
  </si>
  <si>
    <t>RGN205397</t>
  </si>
  <si>
    <t>RGN205398</t>
  </si>
  <si>
    <t>RGN205399</t>
  </si>
  <si>
    <t>RGN205400</t>
  </si>
  <si>
    <t>RGN205401</t>
  </si>
  <si>
    <t>RGN205402</t>
  </si>
  <si>
    <t>RGN205403</t>
  </si>
  <si>
    <t>RGN205404</t>
  </si>
  <si>
    <t>RGN205405</t>
  </si>
  <si>
    <t>RGN205406</t>
  </si>
  <si>
    <t>RGN205407</t>
  </si>
  <si>
    <t>RGN205408</t>
  </si>
  <si>
    <t>RGN205409</t>
  </si>
  <si>
    <t>RGN205410</t>
  </si>
  <si>
    <t>RGN205411</t>
  </si>
  <si>
    <t>RGN205412</t>
  </si>
  <si>
    <t>RGN205413</t>
  </si>
  <si>
    <t>RGN205414</t>
  </si>
  <si>
    <t>RGN205415</t>
  </si>
  <si>
    <t>RGN205416</t>
  </si>
  <si>
    <t>RGN205417</t>
  </si>
  <si>
    <t>RGN205418</t>
  </si>
  <si>
    <t>RGN205419</t>
  </si>
  <si>
    <t>RGN205420</t>
  </si>
  <si>
    <t>RGN205421</t>
  </si>
  <si>
    <t>RGN205422</t>
  </si>
  <si>
    <t>RGN205423</t>
  </si>
  <si>
    <t>RGN205424</t>
  </si>
  <si>
    <t>RGN205425</t>
  </si>
  <si>
    <t>RGN205426</t>
  </si>
  <si>
    <t>RGN205427</t>
  </si>
  <si>
    <t>RGN205428</t>
  </si>
  <si>
    <t>RGN205429</t>
  </si>
  <si>
    <t>RGN205430</t>
  </si>
  <si>
    <t>RGN205795</t>
  </si>
  <si>
    <t>RGN205796</t>
  </si>
  <si>
    <t>RGN205797</t>
  </si>
  <si>
    <t>RGN205798</t>
  </si>
  <si>
    <t>RGN205799</t>
  </si>
  <si>
    <t>RGN205800</t>
  </si>
  <si>
    <t>RGN205801</t>
  </si>
  <si>
    <t>RGN205802</t>
  </si>
  <si>
    <t>RGN205803</t>
  </si>
  <si>
    <t>RGN205804</t>
  </si>
  <si>
    <t>RGN205805</t>
  </si>
  <si>
    <t>RGN205806</t>
  </si>
  <si>
    <t>RGN205807</t>
  </si>
  <si>
    <t>RGN205808</t>
  </si>
  <si>
    <t>RGN205809</t>
  </si>
  <si>
    <t>RGN205810</t>
  </si>
  <si>
    <t>RGN205811</t>
  </si>
  <si>
    <t>RGN205812</t>
  </si>
  <si>
    <t>RGN205813</t>
  </si>
  <si>
    <t>RGN205814</t>
  </si>
  <si>
    <t>RGN205815</t>
  </si>
  <si>
    <t>RGN205816</t>
  </si>
  <si>
    <t>RGN205817</t>
  </si>
  <si>
    <t>RGN205818</t>
  </si>
  <si>
    <t>RGN205819</t>
  </si>
  <si>
    <t>RGN205820</t>
  </si>
  <si>
    <t>RGN205821</t>
  </si>
  <si>
    <t>RGN205822</t>
  </si>
  <si>
    <t>RGN205823</t>
  </si>
  <si>
    <t>RGN205824</t>
  </si>
  <si>
    <t>RGN205825</t>
  </si>
  <si>
    <t>RGN205826</t>
  </si>
  <si>
    <t>RGN205827</t>
  </si>
  <si>
    <t>RGN205828</t>
  </si>
  <si>
    <t>RGN205829</t>
  </si>
  <si>
    <t>RGN205830</t>
  </si>
  <si>
    <t>RGN205831</t>
  </si>
  <si>
    <t>RGN205832</t>
  </si>
  <si>
    <t>RGN205833</t>
  </si>
  <si>
    <t>RGN205834</t>
  </si>
  <si>
    <t>RGN205835</t>
  </si>
  <si>
    <t>RGN205836</t>
  </si>
  <si>
    <t>RGN205837</t>
  </si>
  <si>
    <t>RGN205838</t>
  </si>
  <si>
    <t>RGN205839</t>
  </si>
  <si>
    <t>RGN205840</t>
  </si>
  <si>
    <t>RGN205841</t>
  </si>
  <si>
    <t>RGN205842</t>
  </si>
  <si>
    <t>RGN205843</t>
  </si>
  <si>
    <t>RGN205844</t>
  </si>
  <si>
    <t>RGN205845</t>
  </si>
  <si>
    <t>RGN205846</t>
  </si>
  <si>
    <t>RGN205847</t>
  </si>
  <si>
    <t>RGN205848</t>
  </si>
  <si>
    <t>RGN205849</t>
  </si>
  <si>
    <t>RGN205850</t>
  </si>
  <si>
    <t>RGN205851</t>
  </si>
  <si>
    <t>RGN205852</t>
  </si>
  <si>
    <t>RGN205853</t>
  </si>
  <si>
    <t>RGN205854</t>
  </si>
  <si>
    <t>RGN205855</t>
  </si>
  <si>
    <t>RGN205856</t>
  </si>
  <si>
    <t>RGN205857</t>
  </si>
  <si>
    <t>RGN205858</t>
  </si>
  <si>
    <t>RGN205859</t>
  </si>
  <si>
    <t>RGN205860</t>
  </si>
  <si>
    <t>RGN205861</t>
  </si>
  <si>
    <t>RGN205862</t>
  </si>
  <si>
    <t>RGN205863</t>
  </si>
  <si>
    <t>RGN205864</t>
  </si>
  <si>
    <t>RGN205865</t>
  </si>
  <si>
    <t>RGN205866</t>
  </si>
  <si>
    <t>RGN205867</t>
  </si>
  <si>
    <t>RGN205868</t>
  </si>
  <si>
    <t>RGN205869</t>
  </si>
  <si>
    <t>RGN205870</t>
  </si>
  <si>
    <t>RGN205871</t>
  </si>
  <si>
    <t>RGN205872</t>
  </si>
  <si>
    <t>RGN205873</t>
  </si>
  <si>
    <t>RGN205874</t>
  </si>
  <si>
    <t>RGN205875</t>
  </si>
  <si>
    <t>RGN205876</t>
  </si>
  <si>
    <t>RGN205877</t>
  </si>
  <si>
    <t>RGN205878</t>
  </si>
  <si>
    <t>RGN205879</t>
  </si>
  <si>
    <t>RGN205880</t>
  </si>
  <si>
    <t>RGN205881</t>
  </si>
  <si>
    <t>RGN205882</t>
  </si>
  <si>
    <t>RGN205883</t>
  </si>
  <si>
    <t>RGN205884</t>
  </si>
  <si>
    <t>RGN205885</t>
  </si>
  <si>
    <t>RGN205886</t>
  </si>
  <si>
    <t>RGN205887</t>
  </si>
  <si>
    <t>RGN205888</t>
  </si>
  <si>
    <t>RGN205889</t>
  </si>
  <si>
    <t>RGN205890</t>
  </si>
  <si>
    <t>RGN205891</t>
  </si>
  <si>
    <t>RGN205892</t>
  </si>
  <si>
    <t>RGN205893</t>
  </si>
  <si>
    <t>RGN205894</t>
  </si>
  <si>
    <t>RGN205895</t>
  </si>
  <si>
    <t>RGN205896</t>
  </si>
  <si>
    <t>RGN205897</t>
  </si>
  <si>
    <t>RGN205898</t>
  </si>
  <si>
    <t>RGN205899</t>
  </si>
  <si>
    <t>RGN205900</t>
  </si>
  <si>
    <t>RGN205901</t>
  </si>
  <si>
    <t>RGN205902</t>
  </si>
  <si>
    <t>RGN205903</t>
  </si>
  <si>
    <t>RGN205904</t>
  </si>
  <si>
    <t>RGN205905</t>
  </si>
  <si>
    <t>RGN205906</t>
  </si>
  <si>
    <t>RGN205907</t>
  </si>
  <si>
    <t>RGN205908</t>
  </si>
  <si>
    <t>RGN205909</t>
  </si>
  <si>
    <t>RGN205910</t>
  </si>
  <si>
    <t>RGN205911</t>
  </si>
  <si>
    <t>RGN205912</t>
  </si>
  <si>
    <t>RGN205913</t>
  </si>
  <si>
    <t>RGN205914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</si>
</sst>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7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9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60" fillId="0" borderId="0" xfId="95" applyFont="1" applyAlignment="1">
      <alignment wrapText="1"/>
      <protection/>
    </xf>
    <xf numFmtId="0" fontId="61" fillId="0" borderId="0" xfId="95" applyFont="1" applyAlignment="1">
      <alignment wrapText="1"/>
      <protection/>
    </xf>
    <xf numFmtId="4" fontId="57" fillId="0" borderId="20" xfId="95" applyNumberFormat="1" applyFont="1" applyBorder="1" applyAlignment="1">
      <alignment vertical="center" wrapText="1"/>
      <protection/>
    </xf>
    <xf numFmtId="4" fontId="57" fillId="0" borderId="22" xfId="95" applyNumberFormat="1" applyFont="1" applyBorder="1" applyAlignment="1">
      <alignment vertical="center" wrapText="1"/>
      <protection/>
    </xf>
    <xf numFmtId="0" fontId="61" fillId="0" borderId="19" xfId="95" applyFont="1" applyBorder="1" applyAlignment="1">
      <alignment horizontal="center" vertical="center" wrapText="1"/>
      <protection/>
    </xf>
    <xf numFmtId="3" fontId="57" fillId="0" borderId="23" xfId="95" applyNumberFormat="1" applyFont="1" applyBorder="1" applyAlignment="1">
      <alignment vertical="center" wrapText="1"/>
      <protection/>
    </xf>
    <xf numFmtId="3" fontId="57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7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1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63" fillId="56" borderId="19" xfId="0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 wrapText="1"/>
    </xf>
    <xf numFmtId="4" fontId="64" fillId="0" borderId="19" xfId="0" applyNumberFormat="1" applyFont="1" applyBorder="1" applyAlignment="1">
      <alignment horizontal="right" vertical="center" wrapText="1"/>
    </xf>
    <xf numFmtId="4" fontId="65" fillId="0" borderId="19" xfId="0" applyNumberFormat="1" applyFont="1" applyBorder="1" applyAlignment="1">
      <alignment horizontal="right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3" fontId="63" fillId="57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63" fillId="57" borderId="19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66" fillId="0" borderId="19" xfId="0" applyNumberFormat="1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3" fillId="56" borderId="25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57" borderId="19" xfId="0" applyNumberFormat="1" applyFont="1" applyFill="1" applyBorder="1" applyAlignment="1">
      <alignment horizontal="center" vertical="center" wrapText="1"/>
    </xf>
    <xf numFmtId="9" fontId="24" fillId="57" borderId="0" xfId="0" applyNumberFormat="1" applyFont="1" applyFill="1" applyAlignment="1">
      <alignment horizontal="center" vertical="center"/>
    </xf>
    <xf numFmtId="4" fontId="24" fillId="57" borderId="0" xfId="0" applyNumberFormat="1" applyFont="1" applyFill="1" applyAlignment="1">
      <alignment horizontal="center" vertical="center"/>
    </xf>
    <xf numFmtId="9" fontId="25" fillId="57" borderId="0" xfId="0" applyNumberFormat="1" applyFont="1" applyFill="1" applyAlignment="1">
      <alignment horizontal="center" vertical="center"/>
    </xf>
    <xf numFmtId="4" fontId="25" fillId="57" borderId="0" xfId="0" applyNumberFormat="1" applyFont="1" applyFill="1" applyAlignment="1">
      <alignment horizontal="center" vertical="center"/>
    </xf>
    <xf numFmtId="4" fontId="24" fillId="57" borderId="0" xfId="0" applyNumberFormat="1" applyFont="1" applyFill="1" applyAlignment="1">
      <alignment horizontal="center" vertical="center"/>
    </xf>
    <xf numFmtId="49" fontId="63" fillId="0" borderId="19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49" fontId="61" fillId="0" borderId="0" xfId="0" applyNumberFormat="1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4" fontId="62" fillId="57" borderId="25" xfId="0" applyNumberFormat="1" applyFont="1" applyFill="1" applyBorder="1" applyAlignment="1">
      <alignment horizontal="center" vertical="center" wrapText="1"/>
    </xf>
    <xf numFmtId="4" fontId="62" fillId="57" borderId="28" xfId="0" applyNumberFormat="1" applyFont="1" applyFill="1" applyBorder="1" applyAlignment="1">
      <alignment horizontal="center" vertical="center" wrapText="1"/>
    </xf>
    <xf numFmtId="4" fontId="62" fillId="57" borderId="26" xfId="0" applyNumberFormat="1" applyFont="1" applyFill="1" applyBorder="1" applyAlignment="1">
      <alignment horizontal="center" vertical="center" wrapText="1"/>
    </xf>
    <xf numFmtId="3" fontId="62" fillId="57" borderId="25" xfId="0" applyNumberFormat="1" applyFont="1" applyFill="1" applyBorder="1" applyAlignment="1">
      <alignment horizontal="center" vertical="center" wrapText="1"/>
    </xf>
    <xf numFmtId="3" fontId="62" fillId="57" borderId="28" xfId="0" applyNumberFormat="1" applyFont="1" applyFill="1" applyBorder="1" applyAlignment="1">
      <alignment horizontal="center" vertical="center" wrapText="1"/>
    </xf>
    <xf numFmtId="3" fontId="62" fillId="57" borderId="26" xfId="0" applyNumberFormat="1" applyFont="1" applyFill="1" applyBorder="1" applyAlignment="1">
      <alignment horizontal="center" vertical="center" wrapText="1"/>
    </xf>
    <xf numFmtId="4" fontId="64" fillId="57" borderId="25" xfId="0" applyNumberFormat="1" applyFont="1" applyFill="1" applyBorder="1" applyAlignment="1">
      <alignment horizontal="center" vertical="center" wrapText="1"/>
    </xf>
    <xf numFmtId="4" fontId="64" fillId="57" borderId="28" xfId="0" applyNumberFormat="1" applyFont="1" applyFill="1" applyBorder="1" applyAlignment="1">
      <alignment horizontal="center" vertical="center" wrapText="1"/>
    </xf>
    <xf numFmtId="4" fontId="64" fillId="57" borderId="26" xfId="0" applyNumberFormat="1" applyFont="1" applyFill="1" applyBorder="1" applyAlignment="1">
      <alignment horizontal="center" vertical="center" wrapText="1"/>
    </xf>
    <xf numFmtId="4" fontId="62" fillId="57" borderId="29" xfId="0" applyNumberFormat="1" applyFont="1" applyFill="1" applyBorder="1" applyAlignment="1">
      <alignment horizontal="center" vertical="center" wrapText="1"/>
    </xf>
    <xf numFmtId="4" fontId="62" fillId="57" borderId="30" xfId="0" applyNumberFormat="1" applyFont="1" applyFill="1" applyBorder="1" applyAlignment="1">
      <alignment horizontal="center" vertical="center" wrapText="1"/>
    </xf>
    <xf numFmtId="4" fontId="62" fillId="57" borderId="31" xfId="0" applyNumberFormat="1" applyFont="1" applyFill="1" applyBorder="1" applyAlignment="1">
      <alignment horizontal="center" vertical="center" wrapText="1"/>
    </xf>
    <xf numFmtId="0" fontId="63" fillId="56" borderId="27" xfId="0" applyFont="1" applyFill="1" applyBorder="1" applyAlignment="1">
      <alignment horizontal="right" vertical="center" wrapText="1"/>
    </xf>
    <xf numFmtId="0" fontId="63" fillId="56" borderId="32" xfId="0" applyFont="1" applyFill="1" applyBorder="1" applyAlignment="1">
      <alignment horizontal="right" vertical="center" wrapText="1"/>
    </xf>
    <xf numFmtId="0" fontId="63" fillId="56" borderId="33" xfId="0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27" xfId="0" applyFont="1" applyBorder="1" applyAlignment="1">
      <alignment horizontal="right" vertical="center" wrapText="1"/>
    </xf>
    <xf numFmtId="0" fontId="66" fillId="0" borderId="32" xfId="0" applyFont="1" applyBorder="1" applyAlignment="1">
      <alignment horizontal="right" vertical="center" wrapText="1"/>
    </xf>
    <xf numFmtId="0" fontId="66" fillId="0" borderId="3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/>
    </xf>
    <xf numFmtId="0" fontId="63" fillId="0" borderId="19" xfId="0" applyFont="1" applyBorder="1" applyAlignment="1">
      <alignment horizontal="left" vertical="center" wrapText="1"/>
    </xf>
    <xf numFmtId="4" fontId="25" fillId="57" borderId="25" xfId="0" applyNumberFormat="1" applyFont="1" applyFill="1" applyBorder="1" applyAlignment="1">
      <alignment horizontal="center" vertical="center" wrapText="1"/>
    </xf>
    <xf numFmtId="4" fontId="25" fillId="57" borderId="28" xfId="0" applyNumberFormat="1" applyFont="1" applyFill="1" applyBorder="1" applyAlignment="1">
      <alignment horizontal="center" vertical="center" wrapText="1"/>
    </xf>
    <xf numFmtId="4" fontId="25" fillId="57" borderId="26" xfId="0" applyNumberFormat="1" applyFont="1" applyFill="1" applyBorder="1" applyAlignment="1">
      <alignment horizontal="center" vertical="center" wrapText="1"/>
    </xf>
    <xf numFmtId="4" fontId="57" fillId="55" borderId="23" xfId="95" applyNumberFormat="1" applyFont="1" applyFill="1" applyBorder="1" applyAlignment="1">
      <alignment horizontal="center" vertical="center" wrapText="1"/>
      <protection/>
    </xf>
    <xf numFmtId="4" fontId="57" fillId="55" borderId="34" xfId="95" applyNumberFormat="1" applyFont="1" applyFill="1" applyBorder="1" applyAlignment="1">
      <alignment horizontal="center" vertical="center" wrapText="1"/>
      <protection/>
    </xf>
    <xf numFmtId="4" fontId="57" fillId="55" borderId="35" xfId="9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83"/>
  <sheetViews>
    <sheetView tabSelected="1" zoomScale="70" zoomScaleNormal="70" zoomScalePageLayoutView="0" workbookViewId="0" topLeftCell="A1">
      <selection activeCell="Y443" sqref="Y443"/>
    </sheetView>
  </sheetViews>
  <sheetFormatPr defaultColWidth="9.140625" defaultRowHeight="12.75"/>
  <cols>
    <col min="2" max="2" width="10.57421875" style="0" customWidth="1"/>
    <col min="3" max="3" width="9.57421875" style="0" customWidth="1"/>
    <col min="4" max="4" width="21.28125" style="0" customWidth="1"/>
    <col min="5" max="5" width="15.28125" style="53" customWidth="1"/>
    <col min="6" max="6" width="16.421875" style="0" customWidth="1"/>
    <col min="7" max="8" width="14.7109375" style="0" customWidth="1"/>
    <col min="9" max="9" width="14.140625" style="0" customWidth="1"/>
    <col min="10" max="10" width="13.8515625" style="0" customWidth="1"/>
    <col min="11" max="11" width="13.7109375" style="0" customWidth="1"/>
    <col min="12" max="12" width="17.140625" style="26" hidden="1" customWidth="1"/>
    <col min="13" max="13" width="19.421875" style="0" customWidth="1"/>
    <col min="14" max="14" width="13.57421875" style="34" hidden="1" customWidth="1"/>
    <col min="15" max="15" width="15.140625" style="36" hidden="1" customWidth="1"/>
    <col min="16" max="16" width="16.140625" style="37" hidden="1" customWidth="1"/>
  </cols>
  <sheetData>
    <row r="2" spans="2:14" ht="12.75">
      <c r="B2" s="76" t="s">
        <v>22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2:10" ht="12.75">
      <c r="B4" s="77" t="s">
        <v>1186</v>
      </c>
      <c r="C4" s="77"/>
      <c r="D4" s="77"/>
      <c r="E4" s="77"/>
      <c r="F4" s="77"/>
      <c r="G4" s="77"/>
      <c r="H4" s="77"/>
      <c r="I4" s="77"/>
      <c r="J4" s="77"/>
    </row>
    <row r="6" spans="2:14" ht="24">
      <c r="B6" s="24" t="s">
        <v>44</v>
      </c>
      <c r="C6" s="78" t="s">
        <v>45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ht="24.75" customHeight="1">
      <c r="B7" s="70" t="s">
        <v>47</v>
      </c>
      <c r="C7" s="72" t="s">
        <v>48</v>
      </c>
      <c r="D7" s="72"/>
      <c r="E7" s="72"/>
      <c r="F7" s="72"/>
      <c r="G7" s="72"/>
      <c r="H7" s="72"/>
      <c r="I7" s="72"/>
      <c r="J7" s="72"/>
      <c r="K7" s="25"/>
      <c r="L7" s="28"/>
      <c r="M7" s="25"/>
      <c r="N7" s="31"/>
    </row>
    <row r="8" spans="2:16" ht="48">
      <c r="B8" s="70"/>
      <c r="C8" s="24" t="s">
        <v>31</v>
      </c>
      <c r="D8" s="24" t="s">
        <v>32</v>
      </c>
      <c r="E8" s="51" t="s">
        <v>1185</v>
      </c>
      <c r="F8" s="24" t="s">
        <v>33</v>
      </c>
      <c r="G8" s="24" t="s">
        <v>34</v>
      </c>
      <c r="H8" s="24" t="s">
        <v>1</v>
      </c>
      <c r="I8" s="24" t="s">
        <v>35</v>
      </c>
      <c r="J8" s="24" t="s">
        <v>26</v>
      </c>
      <c r="K8" s="27" t="s">
        <v>27</v>
      </c>
      <c r="L8" s="32" t="s">
        <v>42</v>
      </c>
      <c r="M8" s="27" t="s">
        <v>36</v>
      </c>
      <c r="N8" s="33" t="s">
        <v>43</v>
      </c>
      <c r="O8" s="46" t="s">
        <v>46</v>
      </c>
      <c r="P8" s="47" t="s">
        <v>37</v>
      </c>
    </row>
    <row r="9" spans="2:16" ht="24.75" customHeight="1">
      <c r="B9" s="70"/>
      <c r="C9" s="25">
        <v>1</v>
      </c>
      <c r="D9" s="25" t="s">
        <v>49</v>
      </c>
      <c r="E9" s="52" t="s">
        <v>1198</v>
      </c>
      <c r="F9" s="25" t="s">
        <v>50</v>
      </c>
      <c r="G9" s="25" t="s">
        <v>51</v>
      </c>
      <c r="H9" s="25" t="s">
        <v>38</v>
      </c>
      <c r="I9" s="25" t="s">
        <v>52</v>
      </c>
      <c r="J9" s="25"/>
      <c r="K9" s="28">
        <v>22751</v>
      </c>
      <c r="L9" s="79">
        <v>307582100.32</v>
      </c>
      <c r="M9" s="28">
        <f>J9*K9</f>
        <v>0</v>
      </c>
      <c r="N9" s="58">
        <v>1</v>
      </c>
      <c r="O9" s="48">
        <v>0.2</v>
      </c>
      <c r="P9" s="49">
        <f>M9*O9</f>
        <v>0</v>
      </c>
    </row>
    <row r="10" spans="2:16" ht="24.75" customHeight="1">
      <c r="B10" s="70"/>
      <c r="C10" s="25">
        <v>2</v>
      </c>
      <c r="D10" s="25" t="s">
        <v>53</v>
      </c>
      <c r="E10" s="52" t="s">
        <v>1199</v>
      </c>
      <c r="F10" s="25" t="s">
        <v>50</v>
      </c>
      <c r="G10" s="25" t="s">
        <v>54</v>
      </c>
      <c r="H10" s="25" t="s">
        <v>38</v>
      </c>
      <c r="I10" s="25" t="s">
        <v>55</v>
      </c>
      <c r="J10" s="25"/>
      <c r="K10" s="28">
        <v>7265.12</v>
      </c>
      <c r="L10" s="80"/>
      <c r="M10" s="28">
        <f aca="true" t="shared" si="0" ref="M10:M73">J10*K10</f>
        <v>0</v>
      </c>
      <c r="N10" s="59"/>
      <c r="O10" s="48">
        <v>0.2</v>
      </c>
      <c r="P10" s="49">
        <f aca="true" t="shared" si="1" ref="P10:P73">M10*O10</f>
        <v>0</v>
      </c>
    </row>
    <row r="11" spans="2:16" ht="24.75" customHeight="1">
      <c r="B11" s="70"/>
      <c r="C11" s="25">
        <v>3</v>
      </c>
      <c r="D11" s="25" t="s">
        <v>56</v>
      </c>
      <c r="E11" s="52" t="s">
        <v>1200</v>
      </c>
      <c r="F11" s="25" t="s">
        <v>50</v>
      </c>
      <c r="G11" s="25" t="s">
        <v>57</v>
      </c>
      <c r="H11" s="25" t="s">
        <v>38</v>
      </c>
      <c r="I11" s="25" t="s">
        <v>52</v>
      </c>
      <c r="J11" s="25"/>
      <c r="K11" s="28">
        <v>22751</v>
      </c>
      <c r="L11" s="80"/>
      <c r="M11" s="28">
        <f t="shared" si="0"/>
        <v>0</v>
      </c>
      <c r="N11" s="59"/>
      <c r="O11" s="48">
        <v>0.2</v>
      </c>
      <c r="P11" s="49">
        <f t="shared" si="1"/>
        <v>0</v>
      </c>
    </row>
    <row r="12" spans="2:16" ht="24.75" customHeight="1">
      <c r="B12" s="70"/>
      <c r="C12" s="25">
        <v>4</v>
      </c>
      <c r="D12" s="25" t="s">
        <v>58</v>
      </c>
      <c r="E12" s="52" t="s">
        <v>1201</v>
      </c>
      <c r="F12" s="25" t="s">
        <v>50</v>
      </c>
      <c r="G12" s="25" t="s">
        <v>59</v>
      </c>
      <c r="H12" s="25" t="s">
        <v>38</v>
      </c>
      <c r="I12" s="25" t="s">
        <v>55</v>
      </c>
      <c r="J12" s="25"/>
      <c r="K12" s="28">
        <v>7265.12</v>
      </c>
      <c r="L12" s="80"/>
      <c r="M12" s="28">
        <f t="shared" si="0"/>
        <v>0</v>
      </c>
      <c r="N12" s="59"/>
      <c r="O12" s="48">
        <v>0.2</v>
      </c>
      <c r="P12" s="49">
        <f t="shared" si="1"/>
        <v>0</v>
      </c>
    </row>
    <row r="13" spans="2:16" ht="24.75" customHeight="1">
      <c r="B13" s="70"/>
      <c r="C13" s="25">
        <v>5</v>
      </c>
      <c r="D13" s="25" t="s">
        <v>60</v>
      </c>
      <c r="E13" s="52" t="s">
        <v>1202</v>
      </c>
      <c r="F13" s="25" t="s">
        <v>50</v>
      </c>
      <c r="G13" s="25" t="s">
        <v>61</v>
      </c>
      <c r="H13" s="25" t="s">
        <v>38</v>
      </c>
      <c r="I13" s="25" t="s">
        <v>62</v>
      </c>
      <c r="J13" s="25"/>
      <c r="K13" s="28">
        <v>66938</v>
      </c>
      <c r="L13" s="80"/>
      <c r="M13" s="28">
        <f t="shared" si="0"/>
        <v>0</v>
      </c>
      <c r="N13" s="59"/>
      <c r="O13" s="48">
        <v>0.2</v>
      </c>
      <c r="P13" s="49">
        <f t="shared" si="1"/>
        <v>0</v>
      </c>
    </row>
    <row r="14" spans="2:16" ht="24.75" customHeight="1">
      <c r="B14" s="70"/>
      <c r="C14" s="25">
        <v>6</v>
      </c>
      <c r="D14" s="25" t="s">
        <v>63</v>
      </c>
      <c r="E14" s="52" t="s">
        <v>1203</v>
      </c>
      <c r="F14" s="25" t="s">
        <v>50</v>
      </c>
      <c r="G14" s="25" t="s">
        <v>64</v>
      </c>
      <c r="H14" s="25" t="s">
        <v>38</v>
      </c>
      <c r="I14" s="25" t="s">
        <v>65</v>
      </c>
      <c r="J14" s="25"/>
      <c r="K14" s="28">
        <v>42150</v>
      </c>
      <c r="L14" s="80"/>
      <c r="M14" s="28">
        <f t="shared" si="0"/>
        <v>0</v>
      </c>
      <c r="N14" s="59"/>
      <c r="O14" s="48">
        <v>0.2</v>
      </c>
      <c r="P14" s="49">
        <f t="shared" si="1"/>
        <v>0</v>
      </c>
    </row>
    <row r="15" spans="2:16" ht="24.75" customHeight="1">
      <c r="B15" s="70"/>
      <c r="C15" s="25">
        <v>7</v>
      </c>
      <c r="D15" s="25" t="s">
        <v>66</v>
      </c>
      <c r="E15" s="52" t="s">
        <v>1204</v>
      </c>
      <c r="F15" s="25" t="s">
        <v>50</v>
      </c>
      <c r="G15" s="25" t="s">
        <v>67</v>
      </c>
      <c r="H15" s="25" t="s">
        <v>38</v>
      </c>
      <c r="I15" s="25" t="s">
        <v>55</v>
      </c>
      <c r="J15" s="25"/>
      <c r="K15" s="28">
        <v>7265.12</v>
      </c>
      <c r="L15" s="80"/>
      <c r="M15" s="28">
        <f t="shared" si="0"/>
        <v>0</v>
      </c>
      <c r="N15" s="59"/>
      <c r="O15" s="48">
        <v>0.2</v>
      </c>
      <c r="P15" s="49">
        <f t="shared" si="1"/>
        <v>0</v>
      </c>
    </row>
    <row r="16" spans="2:16" ht="24.75" customHeight="1">
      <c r="B16" s="70"/>
      <c r="C16" s="25">
        <v>8</v>
      </c>
      <c r="D16" s="25" t="s">
        <v>68</v>
      </c>
      <c r="E16" s="52" t="s">
        <v>1205</v>
      </c>
      <c r="F16" s="25" t="s">
        <v>50</v>
      </c>
      <c r="G16" s="25" t="s">
        <v>69</v>
      </c>
      <c r="H16" s="25" t="s">
        <v>38</v>
      </c>
      <c r="I16" s="25" t="s">
        <v>65</v>
      </c>
      <c r="J16" s="25"/>
      <c r="K16" s="28">
        <v>33460</v>
      </c>
      <c r="L16" s="80"/>
      <c r="M16" s="28">
        <f t="shared" si="0"/>
        <v>0</v>
      </c>
      <c r="N16" s="59"/>
      <c r="O16" s="48">
        <v>0.2</v>
      </c>
      <c r="P16" s="49">
        <f t="shared" si="1"/>
        <v>0</v>
      </c>
    </row>
    <row r="17" spans="2:16" ht="24.75" customHeight="1">
      <c r="B17" s="70"/>
      <c r="C17" s="25">
        <v>9</v>
      </c>
      <c r="D17" s="25" t="s">
        <v>70</v>
      </c>
      <c r="E17" s="52" t="s">
        <v>1206</v>
      </c>
      <c r="F17" s="25" t="s">
        <v>50</v>
      </c>
      <c r="G17" s="25" t="s">
        <v>71</v>
      </c>
      <c r="H17" s="25" t="s">
        <v>38</v>
      </c>
      <c r="I17" s="25" t="s">
        <v>55</v>
      </c>
      <c r="J17" s="25"/>
      <c r="K17" s="28">
        <v>7265.12</v>
      </c>
      <c r="L17" s="80"/>
      <c r="M17" s="28">
        <f t="shared" si="0"/>
        <v>0</v>
      </c>
      <c r="N17" s="59"/>
      <c r="O17" s="48">
        <v>0.2</v>
      </c>
      <c r="P17" s="49">
        <f t="shared" si="1"/>
        <v>0</v>
      </c>
    </row>
    <row r="18" spans="2:16" ht="24.75" customHeight="1">
      <c r="B18" s="70"/>
      <c r="C18" s="25">
        <v>10</v>
      </c>
      <c r="D18" s="25" t="s">
        <v>72</v>
      </c>
      <c r="E18" s="52" t="s">
        <v>1207</v>
      </c>
      <c r="F18" s="25" t="s">
        <v>50</v>
      </c>
      <c r="G18" s="25" t="s">
        <v>73</v>
      </c>
      <c r="H18" s="25" t="s">
        <v>38</v>
      </c>
      <c r="I18" s="25" t="s">
        <v>65</v>
      </c>
      <c r="J18" s="25"/>
      <c r="K18" s="28">
        <v>34486</v>
      </c>
      <c r="L18" s="80"/>
      <c r="M18" s="28">
        <f t="shared" si="0"/>
        <v>0</v>
      </c>
      <c r="N18" s="59"/>
      <c r="O18" s="48">
        <v>0.2</v>
      </c>
      <c r="P18" s="49">
        <f t="shared" si="1"/>
        <v>0</v>
      </c>
    </row>
    <row r="19" spans="2:16" ht="24.75" customHeight="1">
      <c r="B19" s="70"/>
      <c r="C19" s="25">
        <v>11</v>
      </c>
      <c r="D19" s="25" t="s">
        <v>74</v>
      </c>
      <c r="E19" s="52" t="s">
        <v>1208</v>
      </c>
      <c r="F19" s="25" t="s">
        <v>50</v>
      </c>
      <c r="G19" s="25" t="s">
        <v>75</v>
      </c>
      <c r="H19" s="25" t="s">
        <v>38</v>
      </c>
      <c r="I19" s="25" t="s">
        <v>55</v>
      </c>
      <c r="J19" s="25"/>
      <c r="K19" s="28">
        <v>7265.12</v>
      </c>
      <c r="L19" s="80"/>
      <c r="M19" s="28">
        <f t="shared" si="0"/>
        <v>0</v>
      </c>
      <c r="N19" s="59"/>
      <c r="O19" s="48">
        <v>0.2</v>
      </c>
      <c r="P19" s="49">
        <f t="shared" si="1"/>
        <v>0</v>
      </c>
    </row>
    <row r="20" spans="2:16" ht="24.75" customHeight="1">
      <c r="B20" s="70"/>
      <c r="C20" s="25">
        <v>12</v>
      </c>
      <c r="D20" s="25" t="s">
        <v>76</v>
      </c>
      <c r="E20" s="52" t="s">
        <v>1209</v>
      </c>
      <c r="F20" s="25" t="s">
        <v>50</v>
      </c>
      <c r="G20" s="25" t="s">
        <v>77</v>
      </c>
      <c r="H20" s="25" t="s">
        <v>38</v>
      </c>
      <c r="I20" s="25" t="s">
        <v>65</v>
      </c>
      <c r="J20" s="25"/>
      <c r="K20" s="28">
        <v>32724</v>
      </c>
      <c r="L20" s="80"/>
      <c r="M20" s="28">
        <f t="shared" si="0"/>
        <v>0</v>
      </c>
      <c r="N20" s="59"/>
      <c r="O20" s="48">
        <v>0.2</v>
      </c>
      <c r="P20" s="49">
        <f t="shared" si="1"/>
        <v>0</v>
      </c>
    </row>
    <row r="21" spans="2:16" ht="24.75" customHeight="1">
      <c r="B21" s="70"/>
      <c r="C21" s="25">
        <v>13</v>
      </c>
      <c r="D21" s="25" t="s">
        <v>78</v>
      </c>
      <c r="E21" s="52" t="s">
        <v>1210</v>
      </c>
      <c r="F21" s="25" t="s">
        <v>50</v>
      </c>
      <c r="G21" s="25" t="s">
        <v>79</v>
      </c>
      <c r="H21" s="25" t="s">
        <v>38</v>
      </c>
      <c r="I21" s="25" t="s">
        <v>55</v>
      </c>
      <c r="J21" s="25"/>
      <c r="K21" s="28">
        <v>7265.12</v>
      </c>
      <c r="L21" s="80"/>
      <c r="M21" s="28">
        <f t="shared" si="0"/>
        <v>0</v>
      </c>
      <c r="N21" s="59"/>
      <c r="O21" s="48">
        <v>0.2</v>
      </c>
      <c r="P21" s="49">
        <f t="shared" si="1"/>
        <v>0</v>
      </c>
    </row>
    <row r="22" spans="2:16" ht="24.75" customHeight="1">
      <c r="B22" s="70"/>
      <c r="C22" s="25">
        <v>14</v>
      </c>
      <c r="D22" s="25" t="s">
        <v>80</v>
      </c>
      <c r="E22" s="52" t="s">
        <v>1211</v>
      </c>
      <c r="F22" s="25" t="s">
        <v>50</v>
      </c>
      <c r="G22" s="25" t="s">
        <v>81</v>
      </c>
      <c r="H22" s="25" t="s">
        <v>38</v>
      </c>
      <c r="I22" s="25" t="s">
        <v>52</v>
      </c>
      <c r="J22" s="25"/>
      <c r="K22" s="28">
        <v>31664</v>
      </c>
      <c r="L22" s="80"/>
      <c r="M22" s="28">
        <f t="shared" si="0"/>
        <v>0</v>
      </c>
      <c r="N22" s="59"/>
      <c r="O22" s="48">
        <v>0.2</v>
      </c>
      <c r="P22" s="49">
        <f t="shared" si="1"/>
        <v>0</v>
      </c>
    </row>
    <row r="23" spans="2:16" ht="24.75" customHeight="1">
      <c r="B23" s="70"/>
      <c r="C23" s="25">
        <v>15</v>
      </c>
      <c r="D23" s="25" t="s">
        <v>82</v>
      </c>
      <c r="E23" s="52" t="s">
        <v>1212</v>
      </c>
      <c r="F23" s="25" t="s">
        <v>50</v>
      </c>
      <c r="G23" s="25" t="s">
        <v>83</v>
      </c>
      <c r="H23" s="25" t="s">
        <v>38</v>
      </c>
      <c r="I23" s="25" t="s">
        <v>55</v>
      </c>
      <c r="J23" s="25"/>
      <c r="K23" s="28">
        <v>7265.12</v>
      </c>
      <c r="L23" s="80"/>
      <c r="M23" s="28">
        <f t="shared" si="0"/>
        <v>0</v>
      </c>
      <c r="N23" s="59"/>
      <c r="O23" s="48">
        <v>0.2</v>
      </c>
      <c r="P23" s="49">
        <f t="shared" si="1"/>
        <v>0</v>
      </c>
    </row>
    <row r="24" spans="2:16" ht="24.75" customHeight="1">
      <c r="B24" s="70"/>
      <c r="C24" s="25">
        <v>16</v>
      </c>
      <c r="D24" s="25" t="s">
        <v>84</v>
      </c>
      <c r="E24" s="52" t="s">
        <v>1213</v>
      </c>
      <c r="F24" s="25" t="s">
        <v>50</v>
      </c>
      <c r="G24" s="25" t="s">
        <v>85</v>
      </c>
      <c r="H24" s="25" t="s">
        <v>38</v>
      </c>
      <c r="I24" s="25" t="s">
        <v>65</v>
      </c>
      <c r="J24" s="25"/>
      <c r="K24" s="28">
        <v>36008</v>
      </c>
      <c r="L24" s="80"/>
      <c r="M24" s="28">
        <f t="shared" si="0"/>
        <v>0</v>
      </c>
      <c r="N24" s="59"/>
      <c r="O24" s="48">
        <v>0.2</v>
      </c>
      <c r="P24" s="49">
        <f t="shared" si="1"/>
        <v>0</v>
      </c>
    </row>
    <row r="25" spans="2:16" ht="24.75" customHeight="1">
      <c r="B25" s="70"/>
      <c r="C25" s="25">
        <v>17</v>
      </c>
      <c r="D25" s="25" t="s">
        <v>86</v>
      </c>
      <c r="E25" s="52" t="s">
        <v>1214</v>
      </c>
      <c r="F25" s="25" t="s">
        <v>50</v>
      </c>
      <c r="G25" s="25" t="s">
        <v>87</v>
      </c>
      <c r="H25" s="25" t="s">
        <v>38</v>
      </c>
      <c r="I25" s="25" t="s">
        <v>55</v>
      </c>
      <c r="J25" s="25"/>
      <c r="K25" s="28">
        <v>7265.12</v>
      </c>
      <c r="L25" s="80"/>
      <c r="M25" s="28">
        <f t="shared" si="0"/>
        <v>0</v>
      </c>
      <c r="N25" s="59"/>
      <c r="O25" s="48">
        <v>0.2</v>
      </c>
      <c r="P25" s="49">
        <f t="shared" si="1"/>
        <v>0</v>
      </c>
    </row>
    <row r="26" spans="2:16" ht="24.75" customHeight="1">
      <c r="B26" s="70"/>
      <c r="C26" s="25">
        <v>18</v>
      </c>
      <c r="D26" s="25" t="s">
        <v>88</v>
      </c>
      <c r="E26" s="52" t="s">
        <v>1215</v>
      </c>
      <c r="F26" s="25" t="s">
        <v>50</v>
      </c>
      <c r="G26" s="25" t="s">
        <v>89</v>
      </c>
      <c r="H26" s="25" t="s">
        <v>38</v>
      </c>
      <c r="I26" s="25" t="s">
        <v>52</v>
      </c>
      <c r="J26" s="25"/>
      <c r="K26" s="28">
        <v>46650</v>
      </c>
      <c r="L26" s="80"/>
      <c r="M26" s="28">
        <f t="shared" si="0"/>
        <v>0</v>
      </c>
      <c r="N26" s="59"/>
      <c r="O26" s="48">
        <v>0.2</v>
      </c>
      <c r="P26" s="49">
        <f t="shared" si="1"/>
        <v>0</v>
      </c>
    </row>
    <row r="27" spans="2:16" ht="24.75" customHeight="1">
      <c r="B27" s="70"/>
      <c r="C27" s="25">
        <v>19</v>
      </c>
      <c r="D27" s="25" t="s">
        <v>90</v>
      </c>
      <c r="E27" s="52" t="s">
        <v>1216</v>
      </c>
      <c r="F27" s="25" t="s">
        <v>50</v>
      </c>
      <c r="G27" s="25" t="s">
        <v>91</v>
      </c>
      <c r="H27" s="25" t="s">
        <v>38</v>
      </c>
      <c r="I27" s="25" t="s">
        <v>55</v>
      </c>
      <c r="J27" s="25"/>
      <c r="K27" s="28">
        <v>7265.12</v>
      </c>
      <c r="L27" s="80"/>
      <c r="M27" s="28">
        <f t="shared" si="0"/>
        <v>0</v>
      </c>
      <c r="N27" s="59"/>
      <c r="O27" s="48">
        <v>0.2</v>
      </c>
      <c r="P27" s="49">
        <f t="shared" si="1"/>
        <v>0</v>
      </c>
    </row>
    <row r="28" spans="2:16" ht="24.75" customHeight="1">
      <c r="B28" s="70"/>
      <c r="C28" s="25">
        <v>20</v>
      </c>
      <c r="D28" s="25" t="s">
        <v>92</v>
      </c>
      <c r="E28" s="52" t="s">
        <v>1217</v>
      </c>
      <c r="F28" s="25" t="s">
        <v>50</v>
      </c>
      <c r="G28" s="25" t="s">
        <v>93</v>
      </c>
      <c r="H28" s="25" t="s">
        <v>38</v>
      </c>
      <c r="I28" s="25" t="s">
        <v>52</v>
      </c>
      <c r="J28" s="25"/>
      <c r="K28" s="28">
        <v>166500</v>
      </c>
      <c r="L28" s="80"/>
      <c r="M28" s="28">
        <f t="shared" si="0"/>
        <v>0</v>
      </c>
      <c r="N28" s="59"/>
      <c r="O28" s="48">
        <v>0.2</v>
      </c>
      <c r="P28" s="49">
        <f t="shared" si="1"/>
        <v>0</v>
      </c>
    </row>
    <row r="29" spans="2:16" ht="24.75" customHeight="1">
      <c r="B29" s="70"/>
      <c r="C29" s="25">
        <v>21</v>
      </c>
      <c r="D29" s="25" t="s">
        <v>94</v>
      </c>
      <c r="E29" s="52" t="s">
        <v>1218</v>
      </c>
      <c r="F29" s="25" t="s">
        <v>50</v>
      </c>
      <c r="G29" s="25" t="s">
        <v>95</v>
      </c>
      <c r="H29" s="25" t="s">
        <v>38</v>
      </c>
      <c r="I29" s="25" t="s">
        <v>55</v>
      </c>
      <c r="J29" s="25"/>
      <c r="K29" s="28">
        <v>29583.75</v>
      </c>
      <c r="L29" s="80"/>
      <c r="M29" s="28">
        <f t="shared" si="0"/>
        <v>0</v>
      </c>
      <c r="N29" s="59"/>
      <c r="O29" s="48">
        <v>0.2</v>
      </c>
      <c r="P29" s="49">
        <f t="shared" si="1"/>
        <v>0</v>
      </c>
    </row>
    <row r="30" spans="2:16" ht="24.75" customHeight="1">
      <c r="B30" s="70"/>
      <c r="C30" s="25">
        <v>22</v>
      </c>
      <c r="D30" s="25" t="s">
        <v>96</v>
      </c>
      <c r="E30" s="52" t="s">
        <v>1219</v>
      </c>
      <c r="F30" s="25" t="s">
        <v>50</v>
      </c>
      <c r="G30" s="25" t="s">
        <v>97</v>
      </c>
      <c r="H30" s="25" t="s">
        <v>38</v>
      </c>
      <c r="I30" s="25" t="s">
        <v>52</v>
      </c>
      <c r="J30" s="25"/>
      <c r="K30" s="28">
        <v>22540</v>
      </c>
      <c r="L30" s="80"/>
      <c r="M30" s="28">
        <f t="shared" si="0"/>
        <v>0</v>
      </c>
      <c r="N30" s="59"/>
      <c r="O30" s="48">
        <v>0.2</v>
      </c>
      <c r="P30" s="49">
        <f t="shared" si="1"/>
        <v>0</v>
      </c>
    </row>
    <row r="31" spans="2:16" ht="24.75" customHeight="1">
      <c r="B31" s="70"/>
      <c r="C31" s="25">
        <v>23</v>
      </c>
      <c r="D31" s="25" t="s">
        <v>98</v>
      </c>
      <c r="E31" s="52" t="s">
        <v>1220</v>
      </c>
      <c r="F31" s="25" t="s">
        <v>50</v>
      </c>
      <c r="G31" s="25" t="s">
        <v>99</v>
      </c>
      <c r="H31" s="25" t="s">
        <v>38</v>
      </c>
      <c r="I31" s="25" t="s">
        <v>55</v>
      </c>
      <c r="J31" s="25"/>
      <c r="K31" s="28">
        <v>7265.12</v>
      </c>
      <c r="L31" s="80"/>
      <c r="M31" s="28">
        <f t="shared" si="0"/>
        <v>0</v>
      </c>
      <c r="N31" s="59"/>
      <c r="O31" s="48">
        <v>0.2</v>
      </c>
      <c r="P31" s="49">
        <f t="shared" si="1"/>
        <v>0</v>
      </c>
    </row>
    <row r="32" spans="2:16" ht="24.75" customHeight="1">
      <c r="B32" s="70"/>
      <c r="C32" s="25">
        <v>24</v>
      </c>
      <c r="D32" s="25" t="s">
        <v>100</v>
      </c>
      <c r="E32" s="52" t="s">
        <v>1221</v>
      </c>
      <c r="F32" s="25" t="s">
        <v>50</v>
      </c>
      <c r="G32" s="25" t="s">
        <v>101</v>
      </c>
      <c r="H32" s="25" t="s">
        <v>38</v>
      </c>
      <c r="I32" s="25" t="s">
        <v>52</v>
      </c>
      <c r="J32" s="25"/>
      <c r="K32" s="28">
        <v>28095</v>
      </c>
      <c r="L32" s="80"/>
      <c r="M32" s="28">
        <f t="shared" si="0"/>
        <v>0</v>
      </c>
      <c r="N32" s="59"/>
      <c r="O32" s="48">
        <v>0.2</v>
      </c>
      <c r="P32" s="49">
        <f t="shared" si="1"/>
        <v>0</v>
      </c>
    </row>
    <row r="33" spans="2:16" ht="24.75" customHeight="1">
      <c r="B33" s="70"/>
      <c r="C33" s="25">
        <v>25</v>
      </c>
      <c r="D33" s="25" t="s">
        <v>102</v>
      </c>
      <c r="E33" s="52" t="s">
        <v>1222</v>
      </c>
      <c r="F33" s="25" t="s">
        <v>50</v>
      </c>
      <c r="G33" s="25" t="s">
        <v>103</v>
      </c>
      <c r="H33" s="25" t="s">
        <v>38</v>
      </c>
      <c r="I33" s="25" t="s">
        <v>55</v>
      </c>
      <c r="J33" s="25"/>
      <c r="K33" s="28">
        <v>9338</v>
      </c>
      <c r="L33" s="80"/>
      <c r="M33" s="28">
        <f t="shared" si="0"/>
        <v>0</v>
      </c>
      <c r="N33" s="59"/>
      <c r="O33" s="48">
        <v>0.2</v>
      </c>
      <c r="P33" s="49">
        <f t="shared" si="1"/>
        <v>0</v>
      </c>
    </row>
    <row r="34" spans="2:16" ht="24.75" customHeight="1">
      <c r="B34" s="70"/>
      <c r="C34" s="25">
        <v>26</v>
      </c>
      <c r="D34" s="25" t="s">
        <v>104</v>
      </c>
      <c r="E34" s="52" t="s">
        <v>1223</v>
      </c>
      <c r="F34" s="25" t="s">
        <v>50</v>
      </c>
      <c r="G34" s="25" t="s">
        <v>105</v>
      </c>
      <c r="H34" s="25" t="s">
        <v>38</v>
      </c>
      <c r="I34" s="25" t="s">
        <v>52</v>
      </c>
      <c r="J34" s="25"/>
      <c r="K34" s="28">
        <v>28417</v>
      </c>
      <c r="L34" s="80"/>
      <c r="M34" s="28">
        <f t="shared" si="0"/>
        <v>0</v>
      </c>
      <c r="N34" s="59"/>
      <c r="O34" s="48">
        <v>0.2</v>
      </c>
      <c r="P34" s="49">
        <f t="shared" si="1"/>
        <v>0</v>
      </c>
    </row>
    <row r="35" spans="2:16" ht="24.75" customHeight="1">
      <c r="B35" s="70"/>
      <c r="C35" s="25">
        <v>27</v>
      </c>
      <c r="D35" s="25" t="s">
        <v>106</v>
      </c>
      <c r="E35" s="52" t="s">
        <v>1224</v>
      </c>
      <c r="F35" s="25" t="s">
        <v>50</v>
      </c>
      <c r="G35" s="25" t="s">
        <v>107</v>
      </c>
      <c r="H35" s="25" t="s">
        <v>38</v>
      </c>
      <c r="I35" s="25" t="s">
        <v>55</v>
      </c>
      <c r="J35" s="25"/>
      <c r="K35" s="28">
        <v>7265.12</v>
      </c>
      <c r="L35" s="80"/>
      <c r="M35" s="28">
        <f t="shared" si="0"/>
        <v>0</v>
      </c>
      <c r="N35" s="59"/>
      <c r="O35" s="48">
        <v>0.2</v>
      </c>
      <c r="P35" s="49">
        <f t="shared" si="1"/>
        <v>0</v>
      </c>
    </row>
    <row r="36" spans="2:16" ht="24.75" customHeight="1">
      <c r="B36" s="70"/>
      <c r="C36" s="25">
        <v>28</v>
      </c>
      <c r="D36" s="25" t="s">
        <v>108</v>
      </c>
      <c r="E36" s="52" t="s">
        <v>1225</v>
      </c>
      <c r="F36" s="25" t="s">
        <v>50</v>
      </c>
      <c r="G36" s="25" t="s">
        <v>109</v>
      </c>
      <c r="H36" s="25" t="s">
        <v>38</v>
      </c>
      <c r="I36" s="25" t="s">
        <v>52</v>
      </c>
      <c r="J36" s="25"/>
      <c r="K36" s="28">
        <v>23285</v>
      </c>
      <c r="L36" s="80"/>
      <c r="M36" s="28">
        <f t="shared" si="0"/>
        <v>0</v>
      </c>
      <c r="N36" s="59"/>
      <c r="O36" s="48">
        <v>0.2</v>
      </c>
      <c r="P36" s="49">
        <f t="shared" si="1"/>
        <v>0</v>
      </c>
    </row>
    <row r="37" spans="2:16" ht="24.75" customHeight="1">
      <c r="B37" s="70"/>
      <c r="C37" s="25">
        <v>29</v>
      </c>
      <c r="D37" s="25" t="s">
        <v>110</v>
      </c>
      <c r="E37" s="52" t="s">
        <v>1226</v>
      </c>
      <c r="F37" s="25" t="s">
        <v>50</v>
      </c>
      <c r="G37" s="25" t="s">
        <v>111</v>
      </c>
      <c r="H37" s="25" t="s">
        <v>38</v>
      </c>
      <c r="I37" s="25" t="s">
        <v>55</v>
      </c>
      <c r="J37" s="25"/>
      <c r="K37" s="28">
        <v>7265.12</v>
      </c>
      <c r="L37" s="80"/>
      <c r="M37" s="28">
        <f t="shared" si="0"/>
        <v>0</v>
      </c>
      <c r="N37" s="59"/>
      <c r="O37" s="48">
        <v>0.2</v>
      </c>
      <c r="P37" s="49">
        <f t="shared" si="1"/>
        <v>0</v>
      </c>
    </row>
    <row r="38" spans="2:16" ht="24.75" customHeight="1">
      <c r="B38" s="70"/>
      <c r="C38" s="25">
        <v>30</v>
      </c>
      <c r="D38" s="25" t="s">
        <v>112</v>
      </c>
      <c r="E38" s="52" t="s">
        <v>1227</v>
      </c>
      <c r="F38" s="25" t="s">
        <v>50</v>
      </c>
      <c r="G38" s="25" t="s">
        <v>113</v>
      </c>
      <c r="H38" s="25" t="s">
        <v>38</v>
      </c>
      <c r="I38" s="25" t="s">
        <v>52</v>
      </c>
      <c r="J38" s="25"/>
      <c r="K38" s="28">
        <v>17287</v>
      </c>
      <c r="L38" s="80"/>
      <c r="M38" s="28">
        <f t="shared" si="0"/>
        <v>0</v>
      </c>
      <c r="N38" s="59"/>
      <c r="O38" s="48">
        <v>0.2</v>
      </c>
      <c r="P38" s="49">
        <f t="shared" si="1"/>
        <v>0</v>
      </c>
    </row>
    <row r="39" spans="2:16" ht="24.75" customHeight="1">
      <c r="B39" s="70"/>
      <c r="C39" s="25">
        <v>31</v>
      </c>
      <c r="D39" s="25" t="s">
        <v>114</v>
      </c>
      <c r="E39" s="52" t="s">
        <v>1228</v>
      </c>
      <c r="F39" s="25" t="s">
        <v>50</v>
      </c>
      <c r="G39" s="25" t="s">
        <v>115</v>
      </c>
      <c r="H39" s="25" t="s">
        <v>38</v>
      </c>
      <c r="I39" s="25" t="s">
        <v>55</v>
      </c>
      <c r="J39" s="25"/>
      <c r="K39" s="28">
        <v>7265.12</v>
      </c>
      <c r="L39" s="80"/>
      <c r="M39" s="28">
        <f t="shared" si="0"/>
        <v>0</v>
      </c>
      <c r="N39" s="59"/>
      <c r="O39" s="48">
        <v>0.2</v>
      </c>
      <c r="P39" s="49">
        <f t="shared" si="1"/>
        <v>0</v>
      </c>
    </row>
    <row r="40" spans="2:16" ht="24.75" customHeight="1">
      <c r="B40" s="70"/>
      <c r="C40" s="25">
        <v>32</v>
      </c>
      <c r="D40" s="25" t="s">
        <v>116</v>
      </c>
      <c r="E40" s="52" t="s">
        <v>1229</v>
      </c>
      <c r="F40" s="25" t="s">
        <v>50</v>
      </c>
      <c r="G40" s="25" t="s">
        <v>117</v>
      </c>
      <c r="H40" s="25" t="s">
        <v>38</v>
      </c>
      <c r="I40" s="25" t="s">
        <v>52</v>
      </c>
      <c r="J40" s="25"/>
      <c r="K40" s="28">
        <v>30489</v>
      </c>
      <c r="L40" s="80"/>
      <c r="M40" s="28">
        <f t="shared" si="0"/>
        <v>0</v>
      </c>
      <c r="N40" s="59"/>
      <c r="O40" s="48">
        <v>0.2</v>
      </c>
      <c r="P40" s="49">
        <f t="shared" si="1"/>
        <v>0</v>
      </c>
    </row>
    <row r="41" spans="2:16" ht="24.75" customHeight="1">
      <c r="B41" s="70"/>
      <c r="C41" s="25">
        <v>33</v>
      </c>
      <c r="D41" s="25" t="s">
        <v>118</v>
      </c>
      <c r="E41" s="52" t="s">
        <v>1230</v>
      </c>
      <c r="F41" s="25" t="s">
        <v>50</v>
      </c>
      <c r="G41" s="25" t="s">
        <v>119</v>
      </c>
      <c r="H41" s="25" t="s">
        <v>38</v>
      </c>
      <c r="I41" s="25" t="s">
        <v>55</v>
      </c>
      <c r="J41" s="25"/>
      <c r="K41" s="28">
        <v>7265.12</v>
      </c>
      <c r="L41" s="80"/>
      <c r="M41" s="28">
        <f t="shared" si="0"/>
        <v>0</v>
      </c>
      <c r="N41" s="59"/>
      <c r="O41" s="48">
        <v>0.2</v>
      </c>
      <c r="P41" s="49">
        <f t="shared" si="1"/>
        <v>0</v>
      </c>
    </row>
    <row r="42" spans="2:16" ht="24.75" customHeight="1">
      <c r="B42" s="70"/>
      <c r="C42" s="25">
        <v>34</v>
      </c>
      <c r="D42" s="25" t="s">
        <v>120</v>
      </c>
      <c r="E42" s="52" t="s">
        <v>1231</v>
      </c>
      <c r="F42" s="25" t="s">
        <v>50</v>
      </c>
      <c r="G42" s="25" t="s">
        <v>121</v>
      </c>
      <c r="H42" s="25" t="s">
        <v>38</v>
      </c>
      <c r="I42" s="25" t="s">
        <v>52</v>
      </c>
      <c r="J42" s="25"/>
      <c r="K42" s="28">
        <v>46488</v>
      </c>
      <c r="L42" s="80"/>
      <c r="M42" s="28">
        <f t="shared" si="0"/>
        <v>0</v>
      </c>
      <c r="N42" s="59"/>
      <c r="O42" s="48">
        <v>0.2</v>
      </c>
      <c r="P42" s="49">
        <f t="shared" si="1"/>
        <v>0</v>
      </c>
    </row>
    <row r="43" spans="2:16" ht="24.75" customHeight="1">
      <c r="B43" s="70"/>
      <c r="C43" s="25">
        <v>35</v>
      </c>
      <c r="D43" s="25" t="s">
        <v>122</v>
      </c>
      <c r="E43" s="52" t="s">
        <v>1232</v>
      </c>
      <c r="F43" s="25" t="s">
        <v>50</v>
      </c>
      <c r="G43" s="25" t="s">
        <v>123</v>
      </c>
      <c r="H43" s="25" t="s">
        <v>38</v>
      </c>
      <c r="I43" s="25" t="s">
        <v>55</v>
      </c>
      <c r="J43" s="25"/>
      <c r="K43" s="28">
        <v>7265.12</v>
      </c>
      <c r="L43" s="80"/>
      <c r="M43" s="28">
        <f t="shared" si="0"/>
        <v>0</v>
      </c>
      <c r="N43" s="59"/>
      <c r="O43" s="48">
        <v>0.2</v>
      </c>
      <c r="P43" s="49">
        <f t="shared" si="1"/>
        <v>0</v>
      </c>
    </row>
    <row r="44" spans="2:16" ht="24.75" customHeight="1">
      <c r="B44" s="70"/>
      <c r="C44" s="25">
        <v>36</v>
      </c>
      <c r="D44" s="25" t="s">
        <v>124</v>
      </c>
      <c r="E44" s="52" t="s">
        <v>1233</v>
      </c>
      <c r="F44" s="25" t="s">
        <v>50</v>
      </c>
      <c r="G44" s="25" t="s">
        <v>125</v>
      </c>
      <c r="H44" s="25" t="s">
        <v>38</v>
      </c>
      <c r="I44" s="25" t="s">
        <v>52</v>
      </c>
      <c r="J44" s="25"/>
      <c r="K44" s="28">
        <v>49507.5</v>
      </c>
      <c r="L44" s="80"/>
      <c r="M44" s="28">
        <f t="shared" si="0"/>
        <v>0</v>
      </c>
      <c r="N44" s="59"/>
      <c r="O44" s="48">
        <v>0.2</v>
      </c>
      <c r="P44" s="49">
        <f t="shared" si="1"/>
        <v>0</v>
      </c>
    </row>
    <row r="45" spans="2:16" ht="24.75" customHeight="1">
      <c r="B45" s="70"/>
      <c r="C45" s="25">
        <v>37</v>
      </c>
      <c r="D45" s="25" t="s">
        <v>126</v>
      </c>
      <c r="E45" s="52" t="s">
        <v>1234</v>
      </c>
      <c r="F45" s="25" t="s">
        <v>50</v>
      </c>
      <c r="G45" s="25" t="s">
        <v>127</v>
      </c>
      <c r="H45" s="25" t="s">
        <v>38</v>
      </c>
      <c r="I45" s="25" t="s">
        <v>55</v>
      </c>
      <c r="J45" s="25"/>
      <c r="K45" s="28">
        <v>49507.5</v>
      </c>
      <c r="L45" s="80"/>
      <c r="M45" s="28">
        <f t="shared" si="0"/>
        <v>0</v>
      </c>
      <c r="N45" s="59"/>
      <c r="O45" s="48">
        <v>0.2</v>
      </c>
      <c r="P45" s="49">
        <f t="shared" si="1"/>
        <v>0</v>
      </c>
    </row>
    <row r="46" spans="2:16" ht="24.75" customHeight="1">
      <c r="B46" s="70"/>
      <c r="C46" s="25">
        <v>38</v>
      </c>
      <c r="D46" s="25" t="s">
        <v>128</v>
      </c>
      <c r="E46" s="52" t="s">
        <v>1235</v>
      </c>
      <c r="F46" s="25" t="s">
        <v>50</v>
      </c>
      <c r="G46" s="25" t="s">
        <v>129</v>
      </c>
      <c r="H46" s="25" t="s">
        <v>38</v>
      </c>
      <c r="I46" s="25" t="s">
        <v>52</v>
      </c>
      <c r="J46" s="25"/>
      <c r="K46" s="28">
        <v>32924</v>
      </c>
      <c r="L46" s="80"/>
      <c r="M46" s="28">
        <f t="shared" si="0"/>
        <v>0</v>
      </c>
      <c r="N46" s="59"/>
      <c r="O46" s="48">
        <v>0.2</v>
      </c>
      <c r="P46" s="49">
        <f t="shared" si="1"/>
        <v>0</v>
      </c>
    </row>
    <row r="47" spans="2:16" ht="24.75" customHeight="1">
      <c r="B47" s="70"/>
      <c r="C47" s="25">
        <v>39</v>
      </c>
      <c r="D47" s="25" t="s">
        <v>130</v>
      </c>
      <c r="E47" s="52" t="s">
        <v>1236</v>
      </c>
      <c r="F47" s="25" t="s">
        <v>50</v>
      </c>
      <c r="G47" s="25" t="s">
        <v>131</v>
      </c>
      <c r="H47" s="25" t="s">
        <v>38</v>
      </c>
      <c r="I47" s="25" t="s">
        <v>55</v>
      </c>
      <c r="J47" s="25"/>
      <c r="K47" s="28">
        <v>7265.12</v>
      </c>
      <c r="L47" s="80"/>
      <c r="M47" s="28">
        <f t="shared" si="0"/>
        <v>0</v>
      </c>
      <c r="N47" s="59"/>
      <c r="O47" s="48">
        <v>0.2</v>
      </c>
      <c r="P47" s="49">
        <f t="shared" si="1"/>
        <v>0</v>
      </c>
    </row>
    <row r="48" spans="2:16" ht="24.75" customHeight="1">
      <c r="B48" s="70"/>
      <c r="C48" s="25">
        <v>40</v>
      </c>
      <c r="D48" s="25" t="s">
        <v>132</v>
      </c>
      <c r="E48" s="52" t="s">
        <v>1237</v>
      </c>
      <c r="F48" s="25" t="s">
        <v>50</v>
      </c>
      <c r="G48" s="25" t="s">
        <v>133</v>
      </c>
      <c r="H48" s="25" t="s">
        <v>38</v>
      </c>
      <c r="I48" s="25" t="s">
        <v>52</v>
      </c>
      <c r="J48" s="25"/>
      <c r="K48" s="28">
        <v>17287</v>
      </c>
      <c r="L48" s="80"/>
      <c r="M48" s="28">
        <f t="shared" si="0"/>
        <v>0</v>
      </c>
      <c r="N48" s="59"/>
      <c r="O48" s="48">
        <v>0.2</v>
      </c>
      <c r="P48" s="49">
        <f t="shared" si="1"/>
        <v>0</v>
      </c>
    </row>
    <row r="49" spans="2:16" ht="24.75" customHeight="1">
      <c r="B49" s="70"/>
      <c r="C49" s="25">
        <v>41</v>
      </c>
      <c r="D49" s="25" t="s">
        <v>134</v>
      </c>
      <c r="E49" s="52" t="s">
        <v>1238</v>
      </c>
      <c r="F49" s="25" t="s">
        <v>50</v>
      </c>
      <c r="G49" s="25" t="s">
        <v>135</v>
      </c>
      <c r="H49" s="25" t="s">
        <v>38</v>
      </c>
      <c r="I49" s="25" t="s">
        <v>55</v>
      </c>
      <c r="J49" s="25"/>
      <c r="K49" s="28">
        <v>7265.12</v>
      </c>
      <c r="L49" s="80"/>
      <c r="M49" s="28">
        <f t="shared" si="0"/>
        <v>0</v>
      </c>
      <c r="N49" s="59"/>
      <c r="O49" s="48">
        <v>0.2</v>
      </c>
      <c r="P49" s="49">
        <f t="shared" si="1"/>
        <v>0</v>
      </c>
    </row>
    <row r="50" spans="2:16" ht="24.75" customHeight="1">
      <c r="B50" s="70"/>
      <c r="C50" s="25">
        <v>42</v>
      </c>
      <c r="D50" s="25" t="s">
        <v>136</v>
      </c>
      <c r="E50" s="52" t="s">
        <v>1239</v>
      </c>
      <c r="F50" s="25" t="s">
        <v>50</v>
      </c>
      <c r="G50" s="25" t="s">
        <v>137</v>
      </c>
      <c r="H50" s="25" t="s">
        <v>38</v>
      </c>
      <c r="I50" s="25" t="s">
        <v>52</v>
      </c>
      <c r="J50" s="25"/>
      <c r="K50" s="28">
        <v>23285</v>
      </c>
      <c r="L50" s="80"/>
      <c r="M50" s="28">
        <f t="shared" si="0"/>
        <v>0</v>
      </c>
      <c r="N50" s="59"/>
      <c r="O50" s="48">
        <v>0.2</v>
      </c>
      <c r="P50" s="49">
        <f t="shared" si="1"/>
        <v>0</v>
      </c>
    </row>
    <row r="51" spans="2:16" ht="24.75" customHeight="1">
      <c r="B51" s="70"/>
      <c r="C51" s="25">
        <v>43</v>
      </c>
      <c r="D51" s="25" t="s">
        <v>138</v>
      </c>
      <c r="E51" s="52" t="s">
        <v>1240</v>
      </c>
      <c r="F51" s="25" t="s">
        <v>50</v>
      </c>
      <c r="G51" s="25" t="s">
        <v>139</v>
      </c>
      <c r="H51" s="25" t="s">
        <v>38</v>
      </c>
      <c r="I51" s="25" t="s">
        <v>55</v>
      </c>
      <c r="J51" s="25"/>
      <c r="K51" s="28">
        <v>7265.12</v>
      </c>
      <c r="L51" s="80"/>
      <c r="M51" s="28">
        <f t="shared" si="0"/>
        <v>0</v>
      </c>
      <c r="N51" s="59"/>
      <c r="O51" s="48">
        <v>0.2</v>
      </c>
      <c r="P51" s="49">
        <f t="shared" si="1"/>
        <v>0</v>
      </c>
    </row>
    <row r="52" spans="2:16" ht="24.75" customHeight="1">
      <c r="B52" s="70"/>
      <c r="C52" s="25">
        <v>44</v>
      </c>
      <c r="D52" s="25" t="s">
        <v>140</v>
      </c>
      <c r="E52" s="52" t="s">
        <v>1241</v>
      </c>
      <c r="F52" s="25" t="s">
        <v>50</v>
      </c>
      <c r="G52" s="25" t="s">
        <v>141</v>
      </c>
      <c r="H52" s="25" t="s">
        <v>38</v>
      </c>
      <c r="I52" s="25" t="s">
        <v>52</v>
      </c>
      <c r="J52" s="25"/>
      <c r="K52" s="28">
        <v>18857</v>
      </c>
      <c r="L52" s="80"/>
      <c r="M52" s="28">
        <f t="shared" si="0"/>
        <v>0</v>
      </c>
      <c r="N52" s="59"/>
      <c r="O52" s="48">
        <v>0.2</v>
      </c>
      <c r="P52" s="49">
        <f t="shared" si="1"/>
        <v>0</v>
      </c>
    </row>
    <row r="53" spans="2:16" ht="24.75" customHeight="1">
      <c r="B53" s="70"/>
      <c r="C53" s="25">
        <v>45</v>
      </c>
      <c r="D53" s="25" t="s">
        <v>142</v>
      </c>
      <c r="E53" s="52" t="s">
        <v>1242</v>
      </c>
      <c r="F53" s="25" t="s">
        <v>50</v>
      </c>
      <c r="G53" s="25" t="s">
        <v>143</v>
      </c>
      <c r="H53" s="25" t="s">
        <v>38</v>
      </c>
      <c r="I53" s="25" t="s">
        <v>55</v>
      </c>
      <c r="J53" s="25"/>
      <c r="K53" s="28">
        <v>7265.12</v>
      </c>
      <c r="L53" s="80"/>
      <c r="M53" s="28">
        <f t="shared" si="0"/>
        <v>0</v>
      </c>
      <c r="N53" s="59"/>
      <c r="O53" s="48">
        <v>0.2</v>
      </c>
      <c r="P53" s="49">
        <f t="shared" si="1"/>
        <v>0</v>
      </c>
    </row>
    <row r="54" spans="2:16" ht="24.75" customHeight="1">
      <c r="B54" s="70"/>
      <c r="C54" s="25">
        <v>46</v>
      </c>
      <c r="D54" s="25" t="s">
        <v>144</v>
      </c>
      <c r="E54" s="52" t="s">
        <v>1243</v>
      </c>
      <c r="F54" s="25" t="s">
        <v>50</v>
      </c>
      <c r="G54" s="25" t="s">
        <v>145</v>
      </c>
      <c r="H54" s="25" t="s">
        <v>38</v>
      </c>
      <c r="I54" s="25" t="s">
        <v>52</v>
      </c>
      <c r="J54" s="25"/>
      <c r="K54" s="28">
        <v>47877</v>
      </c>
      <c r="L54" s="80"/>
      <c r="M54" s="28">
        <f t="shared" si="0"/>
        <v>0</v>
      </c>
      <c r="N54" s="59"/>
      <c r="O54" s="48">
        <v>0.2</v>
      </c>
      <c r="P54" s="49">
        <f t="shared" si="1"/>
        <v>0</v>
      </c>
    </row>
    <row r="55" spans="2:16" ht="24.75" customHeight="1">
      <c r="B55" s="70"/>
      <c r="C55" s="25">
        <v>47</v>
      </c>
      <c r="D55" s="25" t="s">
        <v>146</v>
      </c>
      <c r="E55" s="52" t="s">
        <v>1244</v>
      </c>
      <c r="F55" s="25" t="s">
        <v>50</v>
      </c>
      <c r="G55" s="25" t="s">
        <v>147</v>
      </c>
      <c r="H55" s="25" t="s">
        <v>38</v>
      </c>
      <c r="I55" s="25" t="s">
        <v>55</v>
      </c>
      <c r="J55" s="25"/>
      <c r="K55" s="28">
        <v>11612.12</v>
      </c>
      <c r="L55" s="80"/>
      <c r="M55" s="28">
        <f t="shared" si="0"/>
        <v>0</v>
      </c>
      <c r="N55" s="59"/>
      <c r="O55" s="48">
        <v>0.2</v>
      </c>
      <c r="P55" s="49">
        <f t="shared" si="1"/>
        <v>0</v>
      </c>
    </row>
    <row r="56" spans="2:16" ht="24.75" customHeight="1">
      <c r="B56" s="70"/>
      <c r="C56" s="25">
        <v>48</v>
      </c>
      <c r="D56" s="25" t="s">
        <v>148</v>
      </c>
      <c r="E56" s="52" t="s">
        <v>1245</v>
      </c>
      <c r="F56" s="25" t="s">
        <v>50</v>
      </c>
      <c r="G56" s="25" t="s">
        <v>149</v>
      </c>
      <c r="H56" s="25" t="s">
        <v>38</v>
      </c>
      <c r="I56" s="25" t="s">
        <v>52</v>
      </c>
      <c r="J56" s="25"/>
      <c r="K56" s="28">
        <v>26645</v>
      </c>
      <c r="L56" s="80"/>
      <c r="M56" s="28">
        <f t="shared" si="0"/>
        <v>0</v>
      </c>
      <c r="N56" s="59"/>
      <c r="O56" s="48">
        <v>0.2</v>
      </c>
      <c r="P56" s="49">
        <f t="shared" si="1"/>
        <v>0</v>
      </c>
    </row>
    <row r="57" spans="2:16" ht="24.75" customHeight="1">
      <c r="B57" s="70"/>
      <c r="C57" s="25">
        <v>49</v>
      </c>
      <c r="D57" s="25" t="s">
        <v>150</v>
      </c>
      <c r="E57" s="52" t="s">
        <v>1246</v>
      </c>
      <c r="F57" s="25" t="s">
        <v>50</v>
      </c>
      <c r="G57" s="25" t="s">
        <v>151</v>
      </c>
      <c r="H57" s="25" t="s">
        <v>38</v>
      </c>
      <c r="I57" s="25" t="s">
        <v>55</v>
      </c>
      <c r="J57" s="25"/>
      <c r="K57" s="28">
        <v>7265.12</v>
      </c>
      <c r="L57" s="80"/>
      <c r="M57" s="28">
        <f t="shared" si="0"/>
        <v>0</v>
      </c>
      <c r="N57" s="59"/>
      <c r="O57" s="48">
        <v>0.2</v>
      </c>
      <c r="P57" s="49">
        <f t="shared" si="1"/>
        <v>0</v>
      </c>
    </row>
    <row r="58" spans="2:16" ht="24.75" customHeight="1">
      <c r="B58" s="70"/>
      <c r="C58" s="25">
        <v>50</v>
      </c>
      <c r="D58" s="25" t="s">
        <v>152</v>
      </c>
      <c r="E58" s="52" t="s">
        <v>1247</v>
      </c>
      <c r="F58" s="25" t="s">
        <v>50</v>
      </c>
      <c r="G58" s="25" t="s">
        <v>153</v>
      </c>
      <c r="H58" s="25" t="s">
        <v>38</v>
      </c>
      <c r="I58" s="25" t="s">
        <v>52</v>
      </c>
      <c r="J58" s="25"/>
      <c r="K58" s="28">
        <v>54600</v>
      </c>
      <c r="L58" s="80"/>
      <c r="M58" s="28">
        <f t="shared" si="0"/>
        <v>0</v>
      </c>
      <c r="N58" s="59"/>
      <c r="O58" s="48">
        <v>0.2</v>
      </c>
      <c r="P58" s="49">
        <f t="shared" si="1"/>
        <v>0</v>
      </c>
    </row>
    <row r="59" spans="2:16" ht="24.75" customHeight="1">
      <c r="B59" s="70"/>
      <c r="C59" s="25">
        <v>51</v>
      </c>
      <c r="D59" s="25" t="s">
        <v>154</v>
      </c>
      <c r="E59" s="52" t="s">
        <v>1248</v>
      </c>
      <c r="F59" s="25" t="s">
        <v>50</v>
      </c>
      <c r="G59" s="25" t="s">
        <v>155</v>
      </c>
      <c r="H59" s="25" t="s">
        <v>38</v>
      </c>
      <c r="I59" s="25" t="s">
        <v>55</v>
      </c>
      <c r="J59" s="25"/>
      <c r="K59" s="28">
        <v>7265.12</v>
      </c>
      <c r="L59" s="80"/>
      <c r="M59" s="28">
        <f t="shared" si="0"/>
        <v>0</v>
      </c>
      <c r="N59" s="59"/>
      <c r="O59" s="48">
        <v>0.2</v>
      </c>
      <c r="P59" s="49">
        <f t="shared" si="1"/>
        <v>0</v>
      </c>
    </row>
    <row r="60" spans="2:16" ht="24.75" customHeight="1">
      <c r="B60" s="70"/>
      <c r="C60" s="25">
        <v>52</v>
      </c>
      <c r="D60" s="25" t="s">
        <v>156</v>
      </c>
      <c r="E60" s="52" t="s">
        <v>1249</v>
      </c>
      <c r="F60" s="25" t="s">
        <v>50</v>
      </c>
      <c r="G60" s="25" t="s">
        <v>157</v>
      </c>
      <c r="H60" s="25" t="s">
        <v>38</v>
      </c>
      <c r="I60" s="25" t="s">
        <v>52</v>
      </c>
      <c r="J60" s="25"/>
      <c r="K60" s="28">
        <v>70000</v>
      </c>
      <c r="L60" s="80"/>
      <c r="M60" s="28">
        <f t="shared" si="0"/>
        <v>0</v>
      </c>
      <c r="N60" s="59"/>
      <c r="O60" s="48">
        <v>0.2</v>
      </c>
      <c r="P60" s="49">
        <f t="shared" si="1"/>
        <v>0</v>
      </c>
    </row>
    <row r="61" spans="2:16" ht="24.75" customHeight="1">
      <c r="B61" s="70"/>
      <c r="C61" s="25">
        <v>53</v>
      </c>
      <c r="D61" s="25" t="s">
        <v>158</v>
      </c>
      <c r="E61" s="52" t="s">
        <v>1250</v>
      </c>
      <c r="F61" s="25" t="s">
        <v>50</v>
      </c>
      <c r="G61" s="25" t="s">
        <v>159</v>
      </c>
      <c r="H61" s="25" t="s">
        <v>38</v>
      </c>
      <c r="I61" s="25" t="s">
        <v>55</v>
      </c>
      <c r="J61" s="25"/>
      <c r="K61" s="28">
        <v>7265.12</v>
      </c>
      <c r="L61" s="80"/>
      <c r="M61" s="28">
        <f t="shared" si="0"/>
        <v>0</v>
      </c>
      <c r="N61" s="59"/>
      <c r="O61" s="48">
        <v>0.2</v>
      </c>
      <c r="P61" s="49">
        <f t="shared" si="1"/>
        <v>0</v>
      </c>
    </row>
    <row r="62" spans="2:16" ht="24.75" customHeight="1">
      <c r="B62" s="70"/>
      <c r="C62" s="25">
        <v>54</v>
      </c>
      <c r="D62" s="25" t="s">
        <v>160</v>
      </c>
      <c r="E62" s="52" t="s">
        <v>1251</v>
      </c>
      <c r="F62" s="25" t="s">
        <v>50</v>
      </c>
      <c r="G62" s="25" t="s">
        <v>161</v>
      </c>
      <c r="H62" s="25" t="s">
        <v>38</v>
      </c>
      <c r="I62" s="25" t="s">
        <v>52</v>
      </c>
      <c r="J62" s="25"/>
      <c r="K62" s="28">
        <v>249453</v>
      </c>
      <c r="L62" s="80"/>
      <c r="M62" s="28">
        <f t="shared" si="0"/>
        <v>0</v>
      </c>
      <c r="N62" s="59"/>
      <c r="O62" s="48">
        <v>0.2</v>
      </c>
      <c r="P62" s="49">
        <f t="shared" si="1"/>
        <v>0</v>
      </c>
    </row>
    <row r="63" spans="2:16" ht="24.75" customHeight="1">
      <c r="B63" s="70"/>
      <c r="C63" s="25">
        <v>55</v>
      </c>
      <c r="D63" s="25" t="s">
        <v>162</v>
      </c>
      <c r="E63" s="52" t="s">
        <v>1252</v>
      </c>
      <c r="F63" s="25" t="s">
        <v>50</v>
      </c>
      <c r="G63" s="25" t="s">
        <v>163</v>
      </c>
      <c r="H63" s="25" t="s">
        <v>38</v>
      </c>
      <c r="I63" s="25" t="s">
        <v>55</v>
      </c>
      <c r="J63" s="25"/>
      <c r="K63" s="28">
        <v>6175.35</v>
      </c>
      <c r="L63" s="80"/>
      <c r="M63" s="28">
        <f t="shared" si="0"/>
        <v>0</v>
      </c>
      <c r="N63" s="59"/>
      <c r="O63" s="48">
        <v>0.2</v>
      </c>
      <c r="P63" s="49">
        <f t="shared" si="1"/>
        <v>0</v>
      </c>
    </row>
    <row r="64" spans="2:16" ht="24.75" customHeight="1">
      <c r="B64" s="70"/>
      <c r="C64" s="25">
        <v>56</v>
      </c>
      <c r="D64" s="25" t="s">
        <v>40</v>
      </c>
      <c r="E64" s="52" t="s">
        <v>1253</v>
      </c>
      <c r="F64" s="25" t="s">
        <v>50</v>
      </c>
      <c r="G64" s="25" t="s">
        <v>164</v>
      </c>
      <c r="H64" s="25" t="s">
        <v>38</v>
      </c>
      <c r="I64" s="25" t="s">
        <v>52</v>
      </c>
      <c r="J64" s="25"/>
      <c r="K64" s="28">
        <v>249453</v>
      </c>
      <c r="L64" s="80"/>
      <c r="M64" s="28">
        <f t="shared" si="0"/>
        <v>0</v>
      </c>
      <c r="N64" s="59"/>
      <c r="O64" s="48">
        <v>0.2</v>
      </c>
      <c r="P64" s="49">
        <f t="shared" si="1"/>
        <v>0</v>
      </c>
    </row>
    <row r="65" spans="2:16" ht="24.75" customHeight="1">
      <c r="B65" s="70"/>
      <c r="C65" s="25">
        <v>57</v>
      </c>
      <c r="D65" s="25" t="s">
        <v>165</v>
      </c>
      <c r="E65" s="52" t="s">
        <v>1254</v>
      </c>
      <c r="F65" s="25" t="s">
        <v>50</v>
      </c>
      <c r="G65" s="25" t="s">
        <v>166</v>
      </c>
      <c r="H65" s="25" t="s">
        <v>38</v>
      </c>
      <c r="I65" s="25" t="s">
        <v>55</v>
      </c>
      <c r="J65" s="25"/>
      <c r="K65" s="28">
        <v>6175.35</v>
      </c>
      <c r="L65" s="80"/>
      <c r="M65" s="28">
        <f t="shared" si="0"/>
        <v>0</v>
      </c>
      <c r="N65" s="59"/>
      <c r="O65" s="48">
        <v>0.2</v>
      </c>
      <c r="P65" s="49">
        <f t="shared" si="1"/>
        <v>0</v>
      </c>
    </row>
    <row r="66" spans="2:16" ht="24.75" customHeight="1">
      <c r="B66" s="70"/>
      <c r="C66" s="25">
        <v>58</v>
      </c>
      <c r="D66" s="25" t="s">
        <v>167</v>
      </c>
      <c r="E66" s="52" t="s">
        <v>1255</v>
      </c>
      <c r="F66" s="25" t="s">
        <v>50</v>
      </c>
      <c r="G66" s="25" t="s">
        <v>168</v>
      </c>
      <c r="H66" s="25" t="s">
        <v>38</v>
      </c>
      <c r="I66" s="25" t="s">
        <v>52</v>
      </c>
      <c r="J66" s="25"/>
      <c r="K66" s="28">
        <v>20729</v>
      </c>
      <c r="L66" s="80"/>
      <c r="M66" s="28">
        <f t="shared" si="0"/>
        <v>0</v>
      </c>
      <c r="N66" s="59"/>
      <c r="O66" s="48">
        <v>0.2</v>
      </c>
      <c r="P66" s="49">
        <f t="shared" si="1"/>
        <v>0</v>
      </c>
    </row>
    <row r="67" spans="2:16" ht="24.75" customHeight="1">
      <c r="B67" s="70"/>
      <c r="C67" s="25">
        <v>59</v>
      </c>
      <c r="D67" s="25" t="s">
        <v>169</v>
      </c>
      <c r="E67" s="52" t="s">
        <v>1256</v>
      </c>
      <c r="F67" s="25" t="s">
        <v>50</v>
      </c>
      <c r="G67" s="25" t="s">
        <v>170</v>
      </c>
      <c r="H67" s="25" t="s">
        <v>38</v>
      </c>
      <c r="I67" s="25" t="s">
        <v>55</v>
      </c>
      <c r="J67" s="25"/>
      <c r="K67" s="28">
        <v>7265.12</v>
      </c>
      <c r="L67" s="80"/>
      <c r="M67" s="28">
        <f t="shared" si="0"/>
        <v>0</v>
      </c>
      <c r="N67" s="59"/>
      <c r="O67" s="48">
        <v>0.2</v>
      </c>
      <c r="P67" s="49">
        <f t="shared" si="1"/>
        <v>0</v>
      </c>
    </row>
    <row r="68" spans="2:16" ht="24.75" customHeight="1">
      <c r="B68" s="70"/>
      <c r="C68" s="25">
        <v>60</v>
      </c>
      <c r="D68" s="25" t="s">
        <v>171</v>
      </c>
      <c r="E68" s="52" t="s">
        <v>1257</v>
      </c>
      <c r="F68" s="25" t="s">
        <v>50</v>
      </c>
      <c r="G68" s="25" t="s">
        <v>172</v>
      </c>
      <c r="H68" s="25" t="s">
        <v>38</v>
      </c>
      <c r="I68" s="25" t="s">
        <v>52</v>
      </c>
      <c r="J68" s="25"/>
      <c r="K68" s="28">
        <v>51319</v>
      </c>
      <c r="L68" s="80"/>
      <c r="M68" s="28">
        <f t="shared" si="0"/>
        <v>0</v>
      </c>
      <c r="N68" s="59"/>
      <c r="O68" s="48">
        <v>0.2</v>
      </c>
      <c r="P68" s="49">
        <f t="shared" si="1"/>
        <v>0</v>
      </c>
    </row>
    <row r="69" spans="2:16" ht="24.75" customHeight="1">
      <c r="B69" s="70"/>
      <c r="C69" s="25">
        <v>61</v>
      </c>
      <c r="D69" s="25" t="s">
        <v>173</v>
      </c>
      <c r="E69" s="52" t="s">
        <v>1258</v>
      </c>
      <c r="F69" s="25" t="s">
        <v>50</v>
      </c>
      <c r="G69" s="25" t="s">
        <v>174</v>
      </c>
      <c r="H69" s="25" t="s">
        <v>38</v>
      </c>
      <c r="I69" s="25" t="s">
        <v>55</v>
      </c>
      <c r="J69" s="25"/>
      <c r="K69" s="28">
        <v>10062.52</v>
      </c>
      <c r="L69" s="80"/>
      <c r="M69" s="28">
        <f t="shared" si="0"/>
        <v>0</v>
      </c>
      <c r="N69" s="59"/>
      <c r="O69" s="48">
        <v>0.2</v>
      </c>
      <c r="P69" s="49">
        <f t="shared" si="1"/>
        <v>0</v>
      </c>
    </row>
    <row r="70" spans="2:16" ht="24.75" customHeight="1">
      <c r="B70" s="70"/>
      <c r="C70" s="25">
        <v>62</v>
      </c>
      <c r="D70" s="25" t="s">
        <v>175</v>
      </c>
      <c r="E70" s="52" t="s">
        <v>1259</v>
      </c>
      <c r="F70" s="25" t="s">
        <v>50</v>
      </c>
      <c r="G70" s="25" t="s">
        <v>176</v>
      </c>
      <c r="H70" s="25" t="s">
        <v>38</v>
      </c>
      <c r="I70" s="25" t="s">
        <v>52</v>
      </c>
      <c r="J70" s="25"/>
      <c r="K70" s="28">
        <v>37855</v>
      </c>
      <c r="L70" s="80"/>
      <c r="M70" s="28">
        <f t="shared" si="0"/>
        <v>0</v>
      </c>
      <c r="N70" s="59"/>
      <c r="O70" s="48">
        <v>0.2</v>
      </c>
      <c r="P70" s="49">
        <f t="shared" si="1"/>
        <v>0</v>
      </c>
    </row>
    <row r="71" spans="2:16" ht="24.75" customHeight="1">
      <c r="B71" s="70"/>
      <c r="C71" s="25">
        <v>63</v>
      </c>
      <c r="D71" s="25" t="s">
        <v>177</v>
      </c>
      <c r="E71" s="52" t="s">
        <v>1260</v>
      </c>
      <c r="F71" s="25" t="s">
        <v>50</v>
      </c>
      <c r="G71" s="25" t="s">
        <v>178</v>
      </c>
      <c r="H71" s="25" t="s">
        <v>38</v>
      </c>
      <c r="I71" s="25" t="s">
        <v>55</v>
      </c>
      <c r="J71" s="25"/>
      <c r="K71" s="28">
        <v>7265.12</v>
      </c>
      <c r="L71" s="80"/>
      <c r="M71" s="28">
        <f t="shared" si="0"/>
        <v>0</v>
      </c>
      <c r="N71" s="59"/>
      <c r="O71" s="48">
        <v>0.2</v>
      </c>
      <c r="P71" s="49">
        <f t="shared" si="1"/>
        <v>0</v>
      </c>
    </row>
    <row r="72" spans="2:16" ht="24.75" customHeight="1">
      <c r="B72" s="70"/>
      <c r="C72" s="25">
        <v>64</v>
      </c>
      <c r="D72" s="25" t="s">
        <v>179</v>
      </c>
      <c r="E72" s="52" t="s">
        <v>1261</v>
      </c>
      <c r="F72" s="25" t="s">
        <v>50</v>
      </c>
      <c r="G72" s="25" t="s">
        <v>180</v>
      </c>
      <c r="H72" s="25" t="s">
        <v>38</v>
      </c>
      <c r="I72" s="25" t="s">
        <v>52</v>
      </c>
      <c r="J72" s="25"/>
      <c r="K72" s="28">
        <v>48034.35</v>
      </c>
      <c r="L72" s="80"/>
      <c r="M72" s="28">
        <f t="shared" si="0"/>
        <v>0</v>
      </c>
      <c r="N72" s="59"/>
      <c r="O72" s="48">
        <v>0.2</v>
      </c>
      <c r="P72" s="49">
        <f t="shared" si="1"/>
        <v>0</v>
      </c>
    </row>
    <row r="73" spans="2:16" ht="24.75" customHeight="1">
      <c r="B73" s="70"/>
      <c r="C73" s="25">
        <v>65</v>
      </c>
      <c r="D73" s="25" t="s">
        <v>181</v>
      </c>
      <c r="E73" s="52" t="s">
        <v>1262</v>
      </c>
      <c r="F73" s="25" t="s">
        <v>50</v>
      </c>
      <c r="G73" s="25" t="s">
        <v>182</v>
      </c>
      <c r="H73" s="25" t="s">
        <v>38</v>
      </c>
      <c r="I73" s="25" t="s">
        <v>55</v>
      </c>
      <c r="J73" s="25"/>
      <c r="K73" s="28">
        <v>7265.12</v>
      </c>
      <c r="L73" s="80"/>
      <c r="M73" s="28">
        <f t="shared" si="0"/>
        <v>0</v>
      </c>
      <c r="N73" s="59"/>
      <c r="O73" s="48">
        <v>0.2</v>
      </c>
      <c r="P73" s="49">
        <f t="shared" si="1"/>
        <v>0</v>
      </c>
    </row>
    <row r="74" spans="2:16" ht="24.75" customHeight="1">
      <c r="B74" s="70"/>
      <c r="C74" s="25">
        <v>66</v>
      </c>
      <c r="D74" s="25" t="s">
        <v>183</v>
      </c>
      <c r="E74" s="52" t="s">
        <v>1263</v>
      </c>
      <c r="F74" s="25" t="s">
        <v>50</v>
      </c>
      <c r="G74" s="25" t="s">
        <v>184</v>
      </c>
      <c r="H74" s="25" t="s">
        <v>38</v>
      </c>
      <c r="I74" s="25" t="s">
        <v>52</v>
      </c>
      <c r="J74" s="25"/>
      <c r="K74" s="28">
        <v>39103</v>
      </c>
      <c r="L74" s="80"/>
      <c r="M74" s="28">
        <f aca="true" t="shared" si="2" ref="M74:M137">J74*K74</f>
        <v>0</v>
      </c>
      <c r="N74" s="59"/>
      <c r="O74" s="48">
        <v>0.2</v>
      </c>
      <c r="P74" s="49">
        <f aca="true" t="shared" si="3" ref="P74:P137">M74*O74</f>
        <v>0</v>
      </c>
    </row>
    <row r="75" spans="2:16" ht="24.75" customHeight="1">
      <c r="B75" s="70"/>
      <c r="C75" s="25">
        <v>67</v>
      </c>
      <c r="D75" s="25" t="s">
        <v>185</v>
      </c>
      <c r="E75" s="52" t="s">
        <v>1264</v>
      </c>
      <c r="F75" s="25" t="s">
        <v>50</v>
      </c>
      <c r="G75" s="25" t="s">
        <v>186</v>
      </c>
      <c r="H75" s="25" t="s">
        <v>38</v>
      </c>
      <c r="I75" s="25" t="s">
        <v>55</v>
      </c>
      <c r="J75" s="25"/>
      <c r="K75" s="28">
        <v>7265.12</v>
      </c>
      <c r="L75" s="80"/>
      <c r="M75" s="28">
        <f t="shared" si="2"/>
        <v>0</v>
      </c>
      <c r="N75" s="59"/>
      <c r="O75" s="48">
        <v>0.2</v>
      </c>
      <c r="P75" s="49">
        <f t="shared" si="3"/>
        <v>0</v>
      </c>
    </row>
    <row r="76" spans="2:16" ht="24.75" customHeight="1">
      <c r="B76" s="70"/>
      <c r="C76" s="25">
        <v>68</v>
      </c>
      <c r="D76" s="25" t="s">
        <v>187</v>
      </c>
      <c r="E76" s="52" t="s">
        <v>1265</v>
      </c>
      <c r="F76" s="25" t="s">
        <v>50</v>
      </c>
      <c r="G76" s="25" t="s">
        <v>188</v>
      </c>
      <c r="H76" s="25" t="s">
        <v>38</v>
      </c>
      <c r="I76" s="25" t="s">
        <v>52</v>
      </c>
      <c r="J76" s="25"/>
      <c r="K76" s="28">
        <v>53351</v>
      </c>
      <c r="L76" s="80"/>
      <c r="M76" s="28">
        <f t="shared" si="2"/>
        <v>0</v>
      </c>
      <c r="N76" s="59"/>
      <c r="O76" s="48">
        <v>0.2</v>
      </c>
      <c r="P76" s="49">
        <f t="shared" si="3"/>
        <v>0</v>
      </c>
    </row>
    <row r="77" spans="2:16" ht="24.75" customHeight="1">
      <c r="B77" s="70"/>
      <c r="C77" s="25">
        <v>69</v>
      </c>
      <c r="D77" s="25" t="s">
        <v>189</v>
      </c>
      <c r="E77" s="52" t="s">
        <v>1266</v>
      </c>
      <c r="F77" s="25" t="s">
        <v>50</v>
      </c>
      <c r="G77" s="25" t="s">
        <v>190</v>
      </c>
      <c r="H77" s="25" t="s">
        <v>38</v>
      </c>
      <c r="I77" s="25" t="s">
        <v>55</v>
      </c>
      <c r="J77" s="25"/>
      <c r="K77" s="28">
        <v>7265.12</v>
      </c>
      <c r="L77" s="80"/>
      <c r="M77" s="28">
        <f t="shared" si="2"/>
        <v>0</v>
      </c>
      <c r="N77" s="59"/>
      <c r="O77" s="48">
        <v>0.2</v>
      </c>
      <c r="P77" s="49">
        <f t="shared" si="3"/>
        <v>0</v>
      </c>
    </row>
    <row r="78" spans="2:16" ht="24.75" customHeight="1">
      <c r="B78" s="70"/>
      <c r="C78" s="25">
        <v>70</v>
      </c>
      <c r="D78" s="25" t="s">
        <v>191</v>
      </c>
      <c r="E78" s="52" t="s">
        <v>1267</v>
      </c>
      <c r="F78" s="25" t="s">
        <v>50</v>
      </c>
      <c r="G78" s="25" t="s">
        <v>192</v>
      </c>
      <c r="H78" s="25" t="s">
        <v>38</v>
      </c>
      <c r="I78" s="25" t="s">
        <v>52</v>
      </c>
      <c r="J78" s="25"/>
      <c r="K78" s="28">
        <v>29624</v>
      </c>
      <c r="L78" s="80"/>
      <c r="M78" s="28">
        <f t="shared" si="2"/>
        <v>0</v>
      </c>
      <c r="N78" s="59"/>
      <c r="O78" s="48">
        <v>0.2</v>
      </c>
      <c r="P78" s="49">
        <f t="shared" si="3"/>
        <v>0</v>
      </c>
    </row>
    <row r="79" spans="2:16" ht="24.75" customHeight="1">
      <c r="B79" s="70"/>
      <c r="C79" s="25">
        <v>71</v>
      </c>
      <c r="D79" s="25" t="s">
        <v>193</v>
      </c>
      <c r="E79" s="52" t="s">
        <v>1268</v>
      </c>
      <c r="F79" s="25" t="s">
        <v>50</v>
      </c>
      <c r="G79" s="25" t="s">
        <v>194</v>
      </c>
      <c r="H79" s="25" t="s">
        <v>38</v>
      </c>
      <c r="I79" s="25" t="s">
        <v>55</v>
      </c>
      <c r="J79" s="25"/>
      <c r="K79" s="28">
        <v>7265.12</v>
      </c>
      <c r="L79" s="80"/>
      <c r="M79" s="28">
        <f t="shared" si="2"/>
        <v>0</v>
      </c>
      <c r="N79" s="59"/>
      <c r="O79" s="48">
        <v>0.2</v>
      </c>
      <c r="P79" s="49">
        <f t="shared" si="3"/>
        <v>0</v>
      </c>
    </row>
    <row r="80" spans="2:16" ht="24.75" customHeight="1">
      <c r="B80" s="70"/>
      <c r="C80" s="25">
        <v>72</v>
      </c>
      <c r="D80" s="25" t="s">
        <v>195</v>
      </c>
      <c r="E80" s="52" t="s">
        <v>1269</v>
      </c>
      <c r="F80" s="25" t="s">
        <v>50</v>
      </c>
      <c r="G80" s="25" t="s">
        <v>196</v>
      </c>
      <c r="H80" s="25" t="s">
        <v>38</v>
      </c>
      <c r="I80" s="25" t="s">
        <v>52</v>
      </c>
      <c r="J80" s="25"/>
      <c r="K80" s="28">
        <v>66111</v>
      </c>
      <c r="L80" s="80"/>
      <c r="M80" s="28">
        <f t="shared" si="2"/>
        <v>0</v>
      </c>
      <c r="N80" s="59"/>
      <c r="O80" s="48">
        <v>0.2</v>
      </c>
      <c r="P80" s="49">
        <f t="shared" si="3"/>
        <v>0</v>
      </c>
    </row>
    <row r="81" spans="2:16" ht="24.75" customHeight="1">
      <c r="B81" s="70"/>
      <c r="C81" s="25">
        <v>73</v>
      </c>
      <c r="D81" s="25" t="s">
        <v>197</v>
      </c>
      <c r="E81" s="52" t="s">
        <v>1270</v>
      </c>
      <c r="F81" s="25" t="s">
        <v>50</v>
      </c>
      <c r="G81" s="25" t="s">
        <v>198</v>
      </c>
      <c r="H81" s="25" t="s">
        <v>38</v>
      </c>
      <c r="I81" s="25" t="s">
        <v>55</v>
      </c>
      <c r="J81" s="25"/>
      <c r="K81" s="28">
        <v>7265.12</v>
      </c>
      <c r="L81" s="80"/>
      <c r="M81" s="28">
        <f t="shared" si="2"/>
        <v>0</v>
      </c>
      <c r="N81" s="59"/>
      <c r="O81" s="48">
        <v>0.2</v>
      </c>
      <c r="P81" s="49">
        <f t="shared" si="3"/>
        <v>0</v>
      </c>
    </row>
    <row r="82" spans="2:16" ht="24.75" customHeight="1">
      <c r="B82" s="70"/>
      <c r="C82" s="25">
        <v>74</v>
      </c>
      <c r="D82" s="25" t="s">
        <v>199</v>
      </c>
      <c r="E82" s="52" t="s">
        <v>1271</v>
      </c>
      <c r="F82" s="25" t="s">
        <v>50</v>
      </c>
      <c r="G82" s="25" t="s">
        <v>200</v>
      </c>
      <c r="H82" s="25" t="s">
        <v>38</v>
      </c>
      <c r="I82" s="25" t="s">
        <v>52</v>
      </c>
      <c r="J82" s="25"/>
      <c r="K82" s="28">
        <v>71846</v>
      </c>
      <c r="L82" s="80"/>
      <c r="M82" s="28">
        <f t="shared" si="2"/>
        <v>0</v>
      </c>
      <c r="N82" s="59"/>
      <c r="O82" s="48">
        <v>0.2</v>
      </c>
      <c r="P82" s="49">
        <f t="shared" si="3"/>
        <v>0</v>
      </c>
    </row>
    <row r="83" spans="2:16" ht="24.75" customHeight="1">
      <c r="B83" s="70"/>
      <c r="C83" s="25">
        <v>75</v>
      </c>
      <c r="D83" s="25" t="s">
        <v>201</v>
      </c>
      <c r="E83" s="52" t="s">
        <v>1272</v>
      </c>
      <c r="F83" s="25" t="s">
        <v>50</v>
      </c>
      <c r="G83" s="25" t="s">
        <v>202</v>
      </c>
      <c r="H83" s="25" t="s">
        <v>38</v>
      </c>
      <c r="I83" s="25" t="s">
        <v>55</v>
      </c>
      <c r="J83" s="25"/>
      <c r="K83" s="28">
        <v>7265.12</v>
      </c>
      <c r="L83" s="80"/>
      <c r="M83" s="28">
        <f t="shared" si="2"/>
        <v>0</v>
      </c>
      <c r="N83" s="59"/>
      <c r="O83" s="48">
        <v>0.2</v>
      </c>
      <c r="P83" s="49">
        <f t="shared" si="3"/>
        <v>0</v>
      </c>
    </row>
    <row r="84" spans="2:16" ht="24.75" customHeight="1">
      <c r="B84" s="70"/>
      <c r="C84" s="25">
        <v>76</v>
      </c>
      <c r="D84" s="25" t="s">
        <v>203</v>
      </c>
      <c r="E84" s="52" t="s">
        <v>1273</v>
      </c>
      <c r="F84" s="25" t="s">
        <v>50</v>
      </c>
      <c r="G84" s="25" t="s">
        <v>204</v>
      </c>
      <c r="H84" s="25" t="s">
        <v>38</v>
      </c>
      <c r="I84" s="25" t="s">
        <v>52</v>
      </c>
      <c r="J84" s="25"/>
      <c r="K84" s="28">
        <v>39868</v>
      </c>
      <c r="L84" s="80"/>
      <c r="M84" s="28">
        <f t="shared" si="2"/>
        <v>0</v>
      </c>
      <c r="N84" s="59"/>
      <c r="O84" s="48">
        <v>0.2</v>
      </c>
      <c r="P84" s="49">
        <f t="shared" si="3"/>
        <v>0</v>
      </c>
    </row>
    <row r="85" spans="2:16" ht="24.75" customHeight="1">
      <c r="B85" s="70"/>
      <c r="C85" s="25">
        <v>77</v>
      </c>
      <c r="D85" s="25" t="s">
        <v>205</v>
      </c>
      <c r="E85" s="52" t="s">
        <v>1274</v>
      </c>
      <c r="F85" s="25" t="s">
        <v>50</v>
      </c>
      <c r="G85" s="25" t="s">
        <v>206</v>
      </c>
      <c r="H85" s="25" t="s">
        <v>38</v>
      </c>
      <c r="I85" s="25" t="s">
        <v>55</v>
      </c>
      <c r="J85" s="25"/>
      <c r="K85" s="28">
        <v>7265.12</v>
      </c>
      <c r="L85" s="80"/>
      <c r="M85" s="28">
        <f t="shared" si="2"/>
        <v>0</v>
      </c>
      <c r="N85" s="59"/>
      <c r="O85" s="48">
        <v>0.2</v>
      </c>
      <c r="P85" s="49">
        <f t="shared" si="3"/>
        <v>0</v>
      </c>
    </row>
    <row r="86" spans="2:16" ht="24.75" customHeight="1">
      <c r="B86" s="70"/>
      <c r="C86" s="25">
        <v>78</v>
      </c>
      <c r="D86" s="25" t="s">
        <v>207</v>
      </c>
      <c r="E86" s="52" t="s">
        <v>1275</v>
      </c>
      <c r="F86" s="25" t="s">
        <v>50</v>
      </c>
      <c r="G86" s="25" t="s">
        <v>208</v>
      </c>
      <c r="H86" s="25" t="s">
        <v>38</v>
      </c>
      <c r="I86" s="25" t="s">
        <v>52</v>
      </c>
      <c r="J86" s="25"/>
      <c r="K86" s="28">
        <v>77700</v>
      </c>
      <c r="L86" s="80"/>
      <c r="M86" s="28">
        <f t="shared" si="2"/>
        <v>0</v>
      </c>
      <c r="N86" s="59"/>
      <c r="O86" s="48">
        <v>0.2</v>
      </c>
      <c r="P86" s="49">
        <f t="shared" si="3"/>
        <v>0</v>
      </c>
    </row>
    <row r="87" spans="2:16" ht="24.75" customHeight="1">
      <c r="B87" s="70"/>
      <c r="C87" s="25">
        <v>79</v>
      </c>
      <c r="D87" s="25" t="s">
        <v>209</v>
      </c>
      <c r="E87" s="52" t="s">
        <v>1276</v>
      </c>
      <c r="F87" s="25" t="s">
        <v>50</v>
      </c>
      <c r="G87" s="25" t="s">
        <v>210</v>
      </c>
      <c r="H87" s="25" t="s">
        <v>38</v>
      </c>
      <c r="I87" s="25" t="s">
        <v>55</v>
      </c>
      <c r="J87" s="25"/>
      <c r="K87" s="28">
        <v>36120</v>
      </c>
      <c r="L87" s="80"/>
      <c r="M87" s="28">
        <f t="shared" si="2"/>
        <v>0</v>
      </c>
      <c r="N87" s="59"/>
      <c r="O87" s="48">
        <v>0.2</v>
      </c>
      <c r="P87" s="49">
        <f t="shared" si="3"/>
        <v>0</v>
      </c>
    </row>
    <row r="88" spans="2:16" ht="24.75" customHeight="1">
      <c r="B88" s="70"/>
      <c r="C88" s="25">
        <v>80</v>
      </c>
      <c r="D88" s="25" t="s">
        <v>211</v>
      </c>
      <c r="E88" s="52" t="s">
        <v>1277</v>
      </c>
      <c r="F88" s="25" t="s">
        <v>50</v>
      </c>
      <c r="G88" s="25" t="s">
        <v>212</v>
      </c>
      <c r="H88" s="25" t="s">
        <v>38</v>
      </c>
      <c r="I88" s="25" t="s">
        <v>52</v>
      </c>
      <c r="J88" s="25"/>
      <c r="K88" s="28">
        <v>31869</v>
      </c>
      <c r="L88" s="80"/>
      <c r="M88" s="28">
        <f t="shared" si="2"/>
        <v>0</v>
      </c>
      <c r="N88" s="59"/>
      <c r="O88" s="48">
        <v>0.2</v>
      </c>
      <c r="P88" s="49">
        <f t="shared" si="3"/>
        <v>0</v>
      </c>
    </row>
    <row r="89" spans="2:16" ht="24.75" customHeight="1">
      <c r="B89" s="70"/>
      <c r="C89" s="25">
        <v>81</v>
      </c>
      <c r="D89" s="25" t="s">
        <v>213</v>
      </c>
      <c r="E89" s="52" t="s">
        <v>1278</v>
      </c>
      <c r="F89" s="25" t="s">
        <v>50</v>
      </c>
      <c r="G89" s="25" t="s">
        <v>214</v>
      </c>
      <c r="H89" s="25" t="s">
        <v>38</v>
      </c>
      <c r="I89" s="25" t="s">
        <v>55</v>
      </c>
      <c r="J89" s="25"/>
      <c r="K89" s="28">
        <v>7265.12</v>
      </c>
      <c r="L89" s="80"/>
      <c r="M89" s="28">
        <f t="shared" si="2"/>
        <v>0</v>
      </c>
      <c r="N89" s="59"/>
      <c r="O89" s="48">
        <v>0.2</v>
      </c>
      <c r="P89" s="49">
        <f t="shared" si="3"/>
        <v>0</v>
      </c>
    </row>
    <row r="90" spans="2:16" ht="24.75" customHeight="1">
      <c r="B90" s="70"/>
      <c r="C90" s="25">
        <v>82</v>
      </c>
      <c r="D90" s="25" t="s">
        <v>215</v>
      </c>
      <c r="E90" s="52" t="s">
        <v>1279</v>
      </c>
      <c r="F90" s="25" t="s">
        <v>50</v>
      </c>
      <c r="G90" s="25" t="s">
        <v>216</v>
      </c>
      <c r="H90" s="25" t="s">
        <v>38</v>
      </c>
      <c r="I90" s="25" t="s">
        <v>52</v>
      </c>
      <c r="J90" s="25"/>
      <c r="K90" s="28">
        <v>35085</v>
      </c>
      <c r="L90" s="80"/>
      <c r="M90" s="28">
        <f t="shared" si="2"/>
        <v>0</v>
      </c>
      <c r="N90" s="59"/>
      <c r="O90" s="48">
        <v>0.2</v>
      </c>
      <c r="P90" s="49">
        <f t="shared" si="3"/>
        <v>0</v>
      </c>
    </row>
    <row r="91" spans="2:16" ht="24.75" customHeight="1">
      <c r="B91" s="70"/>
      <c r="C91" s="25">
        <v>83</v>
      </c>
      <c r="D91" s="25" t="s">
        <v>217</v>
      </c>
      <c r="E91" s="52" t="s">
        <v>1280</v>
      </c>
      <c r="F91" s="25" t="s">
        <v>50</v>
      </c>
      <c r="G91" s="25" t="s">
        <v>218</v>
      </c>
      <c r="H91" s="25" t="s">
        <v>38</v>
      </c>
      <c r="I91" s="25" t="s">
        <v>55</v>
      </c>
      <c r="J91" s="25"/>
      <c r="K91" s="28">
        <v>7265.12</v>
      </c>
      <c r="L91" s="80"/>
      <c r="M91" s="28">
        <f t="shared" si="2"/>
        <v>0</v>
      </c>
      <c r="N91" s="59"/>
      <c r="O91" s="48">
        <v>0.2</v>
      </c>
      <c r="P91" s="49">
        <f t="shared" si="3"/>
        <v>0</v>
      </c>
    </row>
    <row r="92" spans="2:16" ht="24.75" customHeight="1">
      <c r="B92" s="70"/>
      <c r="C92" s="25">
        <v>84</v>
      </c>
      <c r="D92" s="25" t="s">
        <v>219</v>
      </c>
      <c r="E92" s="52" t="s">
        <v>1281</v>
      </c>
      <c r="F92" s="25" t="s">
        <v>50</v>
      </c>
      <c r="G92" s="25" t="s">
        <v>220</v>
      </c>
      <c r="H92" s="25" t="s">
        <v>38</v>
      </c>
      <c r="I92" s="25" t="s">
        <v>52</v>
      </c>
      <c r="J92" s="25"/>
      <c r="K92" s="28">
        <v>126175</v>
      </c>
      <c r="L92" s="80"/>
      <c r="M92" s="28">
        <f t="shared" si="2"/>
        <v>0</v>
      </c>
      <c r="N92" s="59"/>
      <c r="O92" s="48">
        <v>0.2</v>
      </c>
      <c r="P92" s="49">
        <f t="shared" si="3"/>
        <v>0</v>
      </c>
    </row>
    <row r="93" spans="2:16" ht="24.75" customHeight="1">
      <c r="B93" s="70"/>
      <c r="C93" s="25">
        <v>85</v>
      </c>
      <c r="D93" s="25" t="s">
        <v>221</v>
      </c>
      <c r="E93" s="52" t="s">
        <v>1282</v>
      </c>
      <c r="F93" s="25" t="s">
        <v>50</v>
      </c>
      <c r="G93" s="25" t="s">
        <v>222</v>
      </c>
      <c r="H93" s="25" t="s">
        <v>38</v>
      </c>
      <c r="I93" s="25" t="s">
        <v>55</v>
      </c>
      <c r="J93" s="25"/>
      <c r="K93" s="28">
        <v>7265.12</v>
      </c>
      <c r="L93" s="80"/>
      <c r="M93" s="28">
        <f t="shared" si="2"/>
        <v>0</v>
      </c>
      <c r="N93" s="59"/>
      <c r="O93" s="48">
        <v>0.2</v>
      </c>
      <c r="P93" s="49">
        <f t="shared" si="3"/>
        <v>0</v>
      </c>
    </row>
    <row r="94" spans="2:16" ht="24.75" customHeight="1">
      <c r="B94" s="70"/>
      <c r="C94" s="25">
        <v>86</v>
      </c>
      <c r="D94" s="25" t="s">
        <v>223</v>
      </c>
      <c r="E94" s="52" t="s">
        <v>1283</v>
      </c>
      <c r="F94" s="25" t="s">
        <v>50</v>
      </c>
      <c r="G94" s="25" t="s">
        <v>224</v>
      </c>
      <c r="H94" s="25" t="s">
        <v>38</v>
      </c>
      <c r="I94" s="25" t="s">
        <v>52</v>
      </c>
      <c r="J94" s="25"/>
      <c r="K94" s="28">
        <v>490000</v>
      </c>
      <c r="L94" s="80"/>
      <c r="M94" s="28">
        <f t="shared" si="2"/>
        <v>0</v>
      </c>
      <c r="N94" s="59"/>
      <c r="O94" s="48">
        <v>0.2</v>
      </c>
      <c r="P94" s="49">
        <f t="shared" si="3"/>
        <v>0</v>
      </c>
    </row>
    <row r="95" spans="2:16" ht="24.75" customHeight="1">
      <c r="B95" s="70"/>
      <c r="C95" s="25">
        <v>87</v>
      </c>
      <c r="D95" s="25" t="s">
        <v>225</v>
      </c>
      <c r="E95" s="52" t="s">
        <v>1284</v>
      </c>
      <c r="F95" s="25" t="s">
        <v>50</v>
      </c>
      <c r="G95" s="25" t="s">
        <v>226</v>
      </c>
      <c r="H95" s="25" t="s">
        <v>38</v>
      </c>
      <c r="I95" s="25" t="s">
        <v>55</v>
      </c>
      <c r="J95" s="25"/>
      <c r="K95" s="28">
        <v>10497</v>
      </c>
      <c r="L95" s="80"/>
      <c r="M95" s="28">
        <f t="shared" si="2"/>
        <v>0</v>
      </c>
      <c r="N95" s="59"/>
      <c r="O95" s="48">
        <v>0.2</v>
      </c>
      <c r="P95" s="49">
        <f t="shared" si="3"/>
        <v>0</v>
      </c>
    </row>
    <row r="96" spans="2:16" ht="24.75" customHeight="1">
      <c r="B96" s="70"/>
      <c r="C96" s="25">
        <v>88</v>
      </c>
      <c r="D96" s="25" t="s">
        <v>227</v>
      </c>
      <c r="E96" s="52" t="s">
        <v>1285</v>
      </c>
      <c r="F96" s="25" t="s">
        <v>50</v>
      </c>
      <c r="G96" s="25" t="s">
        <v>228</v>
      </c>
      <c r="H96" s="25" t="s">
        <v>38</v>
      </c>
      <c r="I96" s="25" t="s">
        <v>52</v>
      </c>
      <c r="J96" s="25"/>
      <c r="K96" s="28">
        <v>160873</v>
      </c>
      <c r="L96" s="80"/>
      <c r="M96" s="28">
        <f t="shared" si="2"/>
        <v>0</v>
      </c>
      <c r="N96" s="59"/>
      <c r="O96" s="48">
        <v>0.2</v>
      </c>
      <c r="P96" s="49">
        <f t="shared" si="3"/>
        <v>0</v>
      </c>
    </row>
    <row r="97" spans="2:16" ht="24.75" customHeight="1">
      <c r="B97" s="70"/>
      <c r="C97" s="25">
        <v>89</v>
      </c>
      <c r="D97" s="25" t="s">
        <v>229</v>
      </c>
      <c r="E97" s="52" t="s">
        <v>1286</v>
      </c>
      <c r="F97" s="25" t="s">
        <v>50</v>
      </c>
      <c r="G97" s="25" t="s">
        <v>230</v>
      </c>
      <c r="H97" s="25" t="s">
        <v>38</v>
      </c>
      <c r="I97" s="25" t="s">
        <v>55</v>
      </c>
      <c r="J97" s="25"/>
      <c r="K97" s="28">
        <v>7265.12</v>
      </c>
      <c r="L97" s="80"/>
      <c r="M97" s="28">
        <f t="shared" si="2"/>
        <v>0</v>
      </c>
      <c r="N97" s="59"/>
      <c r="O97" s="48">
        <v>0.2</v>
      </c>
      <c r="P97" s="49">
        <f t="shared" si="3"/>
        <v>0</v>
      </c>
    </row>
    <row r="98" spans="2:16" ht="24.75" customHeight="1">
      <c r="B98" s="70"/>
      <c r="C98" s="25">
        <v>90</v>
      </c>
      <c r="D98" s="25" t="s">
        <v>231</v>
      </c>
      <c r="E98" s="52" t="s">
        <v>1287</v>
      </c>
      <c r="F98" s="25" t="s">
        <v>50</v>
      </c>
      <c r="G98" s="25" t="s">
        <v>232</v>
      </c>
      <c r="H98" s="25" t="s">
        <v>38</v>
      </c>
      <c r="I98" s="25" t="s">
        <v>52</v>
      </c>
      <c r="J98" s="25"/>
      <c r="K98" s="28">
        <v>36750</v>
      </c>
      <c r="L98" s="80"/>
      <c r="M98" s="28">
        <f t="shared" si="2"/>
        <v>0</v>
      </c>
      <c r="N98" s="59"/>
      <c r="O98" s="48">
        <v>0.2</v>
      </c>
      <c r="P98" s="49">
        <f t="shared" si="3"/>
        <v>0</v>
      </c>
    </row>
    <row r="99" spans="2:16" ht="24.75" customHeight="1">
      <c r="B99" s="70"/>
      <c r="C99" s="25">
        <v>91</v>
      </c>
      <c r="D99" s="25" t="s">
        <v>233</v>
      </c>
      <c r="E99" s="52" t="s">
        <v>1288</v>
      </c>
      <c r="F99" s="25" t="s">
        <v>50</v>
      </c>
      <c r="G99" s="25" t="s">
        <v>234</v>
      </c>
      <c r="H99" s="25" t="s">
        <v>38</v>
      </c>
      <c r="I99" s="25" t="s">
        <v>55</v>
      </c>
      <c r="J99" s="25"/>
      <c r="K99" s="28">
        <v>7265.12</v>
      </c>
      <c r="L99" s="80"/>
      <c r="M99" s="28">
        <f t="shared" si="2"/>
        <v>0</v>
      </c>
      <c r="N99" s="59"/>
      <c r="O99" s="48">
        <v>0.2</v>
      </c>
      <c r="P99" s="49">
        <f t="shared" si="3"/>
        <v>0</v>
      </c>
    </row>
    <row r="100" spans="2:16" ht="24.75" customHeight="1">
      <c r="B100" s="70"/>
      <c r="C100" s="25">
        <v>92</v>
      </c>
      <c r="D100" s="25" t="s">
        <v>235</v>
      </c>
      <c r="E100" s="52" t="s">
        <v>1289</v>
      </c>
      <c r="F100" s="25" t="s">
        <v>50</v>
      </c>
      <c r="G100" s="25" t="s">
        <v>236</v>
      </c>
      <c r="H100" s="25" t="s">
        <v>38</v>
      </c>
      <c r="I100" s="25" t="s">
        <v>52</v>
      </c>
      <c r="J100" s="25"/>
      <c r="K100" s="28">
        <v>49000</v>
      </c>
      <c r="L100" s="80"/>
      <c r="M100" s="28">
        <f t="shared" si="2"/>
        <v>0</v>
      </c>
      <c r="N100" s="59"/>
      <c r="O100" s="48">
        <v>0.2</v>
      </c>
      <c r="P100" s="49">
        <f t="shared" si="3"/>
        <v>0</v>
      </c>
    </row>
    <row r="101" spans="2:16" ht="24.75" customHeight="1">
      <c r="B101" s="70"/>
      <c r="C101" s="25">
        <v>93</v>
      </c>
      <c r="D101" s="25" t="s">
        <v>237</v>
      </c>
      <c r="E101" s="52" t="s">
        <v>1290</v>
      </c>
      <c r="F101" s="25" t="s">
        <v>50</v>
      </c>
      <c r="G101" s="25" t="s">
        <v>238</v>
      </c>
      <c r="H101" s="25" t="s">
        <v>38</v>
      </c>
      <c r="I101" s="25" t="s">
        <v>55</v>
      </c>
      <c r="J101" s="25"/>
      <c r="K101" s="28">
        <v>7265.12</v>
      </c>
      <c r="L101" s="80"/>
      <c r="M101" s="28">
        <f t="shared" si="2"/>
        <v>0</v>
      </c>
      <c r="N101" s="59"/>
      <c r="O101" s="48">
        <v>0.2</v>
      </c>
      <c r="P101" s="49">
        <f t="shared" si="3"/>
        <v>0</v>
      </c>
    </row>
    <row r="102" spans="2:16" ht="24.75" customHeight="1">
      <c r="B102" s="70"/>
      <c r="C102" s="25">
        <v>94</v>
      </c>
      <c r="D102" s="25" t="s">
        <v>239</v>
      </c>
      <c r="E102" s="52" t="s">
        <v>1291</v>
      </c>
      <c r="F102" s="25" t="s">
        <v>50</v>
      </c>
      <c r="G102" s="25" t="s">
        <v>240</v>
      </c>
      <c r="H102" s="25" t="s">
        <v>38</v>
      </c>
      <c r="I102" s="25" t="s">
        <v>52</v>
      </c>
      <c r="J102" s="25"/>
      <c r="K102" s="28">
        <v>23445.62</v>
      </c>
      <c r="L102" s="80"/>
      <c r="M102" s="28">
        <f t="shared" si="2"/>
        <v>0</v>
      </c>
      <c r="N102" s="59"/>
      <c r="O102" s="48">
        <v>0.2</v>
      </c>
      <c r="P102" s="49">
        <f t="shared" si="3"/>
        <v>0</v>
      </c>
    </row>
    <row r="103" spans="2:16" ht="24.75" customHeight="1">
      <c r="B103" s="70"/>
      <c r="C103" s="25">
        <v>95</v>
      </c>
      <c r="D103" s="25" t="s">
        <v>241</v>
      </c>
      <c r="E103" s="52" t="s">
        <v>1292</v>
      </c>
      <c r="F103" s="25" t="s">
        <v>50</v>
      </c>
      <c r="G103" s="25" t="s">
        <v>242</v>
      </c>
      <c r="H103" s="25" t="s">
        <v>38</v>
      </c>
      <c r="I103" s="25" t="s">
        <v>55</v>
      </c>
      <c r="J103" s="25"/>
      <c r="K103" s="28">
        <v>7265.12</v>
      </c>
      <c r="L103" s="80"/>
      <c r="M103" s="28">
        <f t="shared" si="2"/>
        <v>0</v>
      </c>
      <c r="N103" s="59"/>
      <c r="O103" s="48">
        <v>0.2</v>
      </c>
      <c r="P103" s="49">
        <f t="shared" si="3"/>
        <v>0</v>
      </c>
    </row>
    <row r="104" spans="2:16" ht="24.75" customHeight="1">
      <c r="B104" s="70"/>
      <c r="C104" s="25">
        <v>96</v>
      </c>
      <c r="D104" s="25" t="s">
        <v>243</v>
      </c>
      <c r="E104" s="52" t="s">
        <v>1293</v>
      </c>
      <c r="F104" s="25" t="s">
        <v>50</v>
      </c>
      <c r="G104" s="25" t="s">
        <v>244</v>
      </c>
      <c r="H104" s="25" t="s">
        <v>38</v>
      </c>
      <c r="I104" s="25" t="s">
        <v>52</v>
      </c>
      <c r="J104" s="25"/>
      <c r="K104" s="28">
        <v>28619</v>
      </c>
      <c r="L104" s="80"/>
      <c r="M104" s="28">
        <f t="shared" si="2"/>
        <v>0</v>
      </c>
      <c r="N104" s="59"/>
      <c r="O104" s="48">
        <v>0.2</v>
      </c>
      <c r="P104" s="49">
        <f t="shared" si="3"/>
        <v>0</v>
      </c>
    </row>
    <row r="105" spans="2:16" ht="24.75" customHeight="1">
      <c r="B105" s="70"/>
      <c r="C105" s="25">
        <v>97</v>
      </c>
      <c r="D105" s="25" t="s">
        <v>245</v>
      </c>
      <c r="E105" s="52" t="s">
        <v>1294</v>
      </c>
      <c r="F105" s="25" t="s">
        <v>50</v>
      </c>
      <c r="G105" s="25" t="s">
        <v>246</v>
      </c>
      <c r="H105" s="25" t="s">
        <v>38</v>
      </c>
      <c r="I105" s="25" t="s">
        <v>55</v>
      </c>
      <c r="J105" s="25"/>
      <c r="K105" s="28">
        <v>7265.12</v>
      </c>
      <c r="L105" s="80"/>
      <c r="M105" s="28">
        <f t="shared" si="2"/>
        <v>0</v>
      </c>
      <c r="N105" s="59"/>
      <c r="O105" s="48">
        <v>0.2</v>
      </c>
      <c r="P105" s="49">
        <f t="shared" si="3"/>
        <v>0</v>
      </c>
    </row>
    <row r="106" spans="2:16" ht="24.75" customHeight="1">
      <c r="B106" s="70"/>
      <c r="C106" s="25">
        <v>98</v>
      </c>
      <c r="D106" s="25" t="s">
        <v>247</v>
      </c>
      <c r="E106" s="52" t="s">
        <v>1295</v>
      </c>
      <c r="F106" s="25" t="s">
        <v>50</v>
      </c>
      <c r="G106" s="25" t="s">
        <v>248</v>
      </c>
      <c r="H106" s="25" t="s">
        <v>38</v>
      </c>
      <c r="I106" s="25" t="s">
        <v>52</v>
      </c>
      <c r="J106" s="25"/>
      <c r="K106" s="28">
        <v>28550</v>
      </c>
      <c r="L106" s="80"/>
      <c r="M106" s="28">
        <f t="shared" si="2"/>
        <v>0</v>
      </c>
      <c r="N106" s="59"/>
      <c r="O106" s="48">
        <v>0.2</v>
      </c>
      <c r="P106" s="49">
        <f t="shared" si="3"/>
        <v>0</v>
      </c>
    </row>
    <row r="107" spans="2:16" ht="24.75" customHeight="1">
      <c r="B107" s="70"/>
      <c r="C107" s="25">
        <v>99</v>
      </c>
      <c r="D107" s="25" t="s">
        <v>249</v>
      </c>
      <c r="E107" s="52" t="s">
        <v>1296</v>
      </c>
      <c r="F107" s="25" t="s">
        <v>50</v>
      </c>
      <c r="G107" s="25" t="s">
        <v>250</v>
      </c>
      <c r="H107" s="25" t="s">
        <v>38</v>
      </c>
      <c r="I107" s="25" t="s">
        <v>55</v>
      </c>
      <c r="J107" s="25"/>
      <c r="K107" s="28">
        <v>7265.12</v>
      </c>
      <c r="L107" s="80"/>
      <c r="M107" s="28">
        <f t="shared" si="2"/>
        <v>0</v>
      </c>
      <c r="N107" s="59"/>
      <c r="O107" s="48">
        <v>0.2</v>
      </c>
      <c r="P107" s="49">
        <f t="shared" si="3"/>
        <v>0</v>
      </c>
    </row>
    <row r="108" spans="2:16" ht="24.75" customHeight="1">
      <c r="B108" s="70"/>
      <c r="C108" s="25">
        <v>100</v>
      </c>
      <c r="D108" s="25" t="s">
        <v>251</v>
      </c>
      <c r="E108" s="52" t="s">
        <v>1297</v>
      </c>
      <c r="F108" s="25" t="s">
        <v>50</v>
      </c>
      <c r="G108" s="25" t="s">
        <v>252</v>
      </c>
      <c r="H108" s="25" t="s">
        <v>38</v>
      </c>
      <c r="I108" s="25" t="s">
        <v>52</v>
      </c>
      <c r="J108" s="25"/>
      <c r="K108" s="28">
        <v>62367</v>
      </c>
      <c r="L108" s="80"/>
      <c r="M108" s="28">
        <f t="shared" si="2"/>
        <v>0</v>
      </c>
      <c r="N108" s="59"/>
      <c r="O108" s="48">
        <v>0.2</v>
      </c>
      <c r="P108" s="49">
        <f t="shared" si="3"/>
        <v>0</v>
      </c>
    </row>
    <row r="109" spans="2:16" ht="24.75" customHeight="1">
      <c r="B109" s="70"/>
      <c r="C109" s="25">
        <v>101</v>
      </c>
      <c r="D109" s="25" t="s">
        <v>253</v>
      </c>
      <c r="E109" s="52" t="s">
        <v>1298</v>
      </c>
      <c r="F109" s="25" t="s">
        <v>50</v>
      </c>
      <c r="G109" s="25" t="s">
        <v>254</v>
      </c>
      <c r="H109" s="25" t="s">
        <v>38</v>
      </c>
      <c r="I109" s="25" t="s">
        <v>55</v>
      </c>
      <c r="J109" s="25"/>
      <c r="K109" s="28">
        <v>7265.12</v>
      </c>
      <c r="L109" s="80"/>
      <c r="M109" s="28">
        <f t="shared" si="2"/>
        <v>0</v>
      </c>
      <c r="N109" s="59"/>
      <c r="O109" s="48">
        <v>0.2</v>
      </c>
      <c r="P109" s="49">
        <f t="shared" si="3"/>
        <v>0</v>
      </c>
    </row>
    <row r="110" spans="2:16" ht="24.75" customHeight="1">
      <c r="B110" s="70"/>
      <c r="C110" s="25">
        <v>102</v>
      </c>
      <c r="D110" s="25" t="s">
        <v>255</v>
      </c>
      <c r="E110" s="52" t="s">
        <v>1299</v>
      </c>
      <c r="F110" s="25" t="s">
        <v>50</v>
      </c>
      <c r="G110" s="25" t="s">
        <v>256</v>
      </c>
      <c r="H110" s="25" t="s">
        <v>38</v>
      </c>
      <c r="I110" s="25" t="s">
        <v>52</v>
      </c>
      <c r="J110" s="25"/>
      <c r="K110" s="28">
        <v>45040</v>
      </c>
      <c r="L110" s="80"/>
      <c r="M110" s="28">
        <f t="shared" si="2"/>
        <v>0</v>
      </c>
      <c r="N110" s="59"/>
      <c r="O110" s="48">
        <v>0.2</v>
      </c>
      <c r="P110" s="49">
        <f t="shared" si="3"/>
        <v>0</v>
      </c>
    </row>
    <row r="111" spans="2:16" ht="24.75" customHeight="1">
      <c r="B111" s="70"/>
      <c r="C111" s="25">
        <v>103</v>
      </c>
      <c r="D111" s="25" t="s">
        <v>257</v>
      </c>
      <c r="E111" s="52" t="s">
        <v>1300</v>
      </c>
      <c r="F111" s="25" t="s">
        <v>50</v>
      </c>
      <c r="G111" s="25" t="s">
        <v>258</v>
      </c>
      <c r="H111" s="25" t="s">
        <v>38</v>
      </c>
      <c r="I111" s="25" t="s">
        <v>55</v>
      </c>
      <c r="J111" s="25"/>
      <c r="K111" s="28">
        <v>7265.12</v>
      </c>
      <c r="L111" s="80"/>
      <c r="M111" s="28">
        <f t="shared" si="2"/>
        <v>0</v>
      </c>
      <c r="N111" s="59"/>
      <c r="O111" s="48">
        <v>0.2</v>
      </c>
      <c r="P111" s="49">
        <f t="shared" si="3"/>
        <v>0</v>
      </c>
    </row>
    <row r="112" spans="2:16" ht="24.75" customHeight="1">
      <c r="B112" s="70"/>
      <c r="C112" s="25">
        <v>104</v>
      </c>
      <c r="D112" s="25" t="s">
        <v>259</v>
      </c>
      <c r="E112" s="52" t="s">
        <v>1301</v>
      </c>
      <c r="F112" s="25" t="s">
        <v>50</v>
      </c>
      <c r="G112" s="25" t="s">
        <v>260</v>
      </c>
      <c r="H112" s="25" t="s">
        <v>38</v>
      </c>
      <c r="I112" s="25" t="s">
        <v>52</v>
      </c>
      <c r="J112" s="25"/>
      <c r="K112" s="28">
        <v>78065</v>
      </c>
      <c r="L112" s="80"/>
      <c r="M112" s="28">
        <f t="shared" si="2"/>
        <v>0</v>
      </c>
      <c r="N112" s="59"/>
      <c r="O112" s="48">
        <v>0.2</v>
      </c>
      <c r="P112" s="49">
        <f t="shared" si="3"/>
        <v>0</v>
      </c>
    </row>
    <row r="113" spans="2:16" ht="24.75" customHeight="1">
      <c r="B113" s="70"/>
      <c r="C113" s="25">
        <v>105</v>
      </c>
      <c r="D113" s="25" t="s">
        <v>261</v>
      </c>
      <c r="E113" s="52" t="s">
        <v>1302</v>
      </c>
      <c r="F113" s="25" t="s">
        <v>50</v>
      </c>
      <c r="G113" s="25" t="s">
        <v>262</v>
      </c>
      <c r="H113" s="25" t="s">
        <v>38</v>
      </c>
      <c r="I113" s="25" t="s">
        <v>55</v>
      </c>
      <c r="J113" s="25"/>
      <c r="K113" s="28">
        <v>10364.4</v>
      </c>
      <c r="L113" s="80"/>
      <c r="M113" s="28">
        <f t="shared" si="2"/>
        <v>0</v>
      </c>
      <c r="N113" s="59"/>
      <c r="O113" s="48">
        <v>0.2</v>
      </c>
      <c r="P113" s="49">
        <f t="shared" si="3"/>
        <v>0</v>
      </c>
    </row>
    <row r="114" spans="2:16" ht="24.75" customHeight="1">
      <c r="B114" s="70"/>
      <c r="C114" s="25">
        <v>106</v>
      </c>
      <c r="D114" s="25" t="s">
        <v>263</v>
      </c>
      <c r="E114" s="52" t="s">
        <v>1303</v>
      </c>
      <c r="F114" s="25" t="s">
        <v>50</v>
      </c>
      <c r="G114" s="25" t="s">
        <v>264</v>
      </c>
      <c r="H114" s="25" t="s">
        <v>38</v>
      </c>
      <c r="I114" s="25" t="s">
        <v>52</v>
      </c>
      <c r="J114" s="25"/>
      <c r="K114" s="28">
        <v>38284</v>
      </c>
      <c r="L114" s="80"/>
      <c r="M114" s="28">
        <f t="shared" si="2"/>
        <v>0</v>
      </c>
      <c r="N114" s="59"/>
      <c r="O114" s="48">
        <v>0.2</v>
      </c>
      <c r="P114" s="49">
        <f t="shared" si="3"/>
        <v>0</v>
      </c>
    </row>
    <row r="115" spans="2:16" ht="24.75" customHeight="1">
      <c r="B115" s="70"/>
      <c r="C115" s="25">
        <v>107</v>
      </c>
      <c r="D115" s="25" t="s">
        <v>265</v>
      </c>
      <c r="E115" s="52" t="s">
        <v>1304</v>
      </c>
      <c r="F115" s="25" t="s">
        <v>50</v>
      </c>
      <c r="G115" s="25" t="s">
        <v>266</v>
      </c>
      <c r="H115" s="25" t="s">
        <v>38</v>
      </c>
      <c r="I115" s="25" t="s">
        <v>55</v>
      </c>
      <c r="J115" s="25"/>
      <c r="K115" s="28">
        <v>7265.12</v>
      </c>
      <c r="L115" s="80"/>
      <c r="M115" s="28">
        <f t="shared" si="2"/>
        <v>0</v>
      </c>
      <c r="N115" s="59"/>
      <c r="O115" s="48">
        <v>0.2</v>
      </c>
      <c r="P115" s="49">
        <f t="shared" si="3"/>
        <v>0</v>
      </c>
    </row>
    <row r="116" spans="2:16" ht="24.75" customHeight="1">
      <c r="B116" s="70"/>
      <c r="C116" s="25">
        <v>108</v>
      </c>
      <c r="D116" s="25" t="s">
        <v>267</v>
      </c>
      <c r="E116" s="52" t="s">
        <v>1305</v>
      </c>
      <c r="F116" s="25" t="s">
        <v>50</v>
      </c>
      <c r="G116" s="25" t="s">
        <v>268</v>
      </c>
      <c r="H116" s="25" t="s">
        <v>38</v>
      </c>
      <c r="I116" s="25" t="s">
        <v>52</v>
      </c>
      <c r="J116" s="25"/>
      <c r="K116" s="28">
        <v>36031.8</v>
      </c>
      <c r="L116" s="80"/>
      <c r="M116" s="28">
        <f t="shared" si="2"/>
        <v>0</v>
      </c>
      <c r="N116" s="59"/>
      <c r="O116" s="48">
        <v>0.2</v>
      </c>
      <c r="P116" s="49">
        <f t="shared" si="3"/>
        <v>0</v>
      </c>
    </row>
    <row r="117" spans="2:16" ht="24.75" customHeight="1">
      <c r="B117" s="70"/>
      <c r="C117" s="25">
        <v>109</v>
      </c>
      <c r="D117" s="25" t="s">
        <v>269</v>
      </c>
      <c r="E117" s="52" t="s">
        <v>1306</v>
      </c>
      <c r="F117" s="25" t="s">
        <v>50</v>
      </c>
      <c r="G117" s="25" t="s">
        <v>270</v>
      </c>
      <c r="H117" s="25" t="s">
        <v>38</v>
      </c>
      <c r="I117" s="25" t="s">
        <v>55</v>
      </c>
      <c r="J117" s="25"/>
      <c r="K117" s="28">
        <v>5812.1</v>
      </c>
      <c r="L117" s="80"/>
      <c r="M117" s="28">
        <f t="shared" si="2"/>
        <v>0</v>
      </c>
      <c r="N117" s="59"/>
      <c r="O117" s="48">
        <v>0.2</v>
      </c>
      <c r="P117" s="49">
        <f t="shared" si="3"/>
        <v>0</v>
      </c>
    </row>
    <row r="118" spans="2:16" ht="24.75" customHeight="1">
      <c r="B118" s="70"/>
      <c r="C118" s="25">
        <v>110</v>
      </c>
      <c r="D118" s="25" t="s">
        <v>271</v>
      </c>
      <c r="E118" s="52" t="s">
        <v>1307</v>
      </c>
      <c r="F118" s="25" t="s">
        <v>50</v>
      </c>
      <c r="G118" s="25" t="s">
        <v>272</v>
      </c>
      <c r="H118" s="25" t="s">
        <v>38</v>
      </c>
      <c r="I118" s="25" t="s">
        <v>52</v>
      </c>
      <c r="J118" s="25"/>
      <c r="K118" s="28">
        <v>54670</v>
      </c>
      <c r="L118" s="80"/>
      <c r="M118" s="28">
        <f t="shared" si="2"/>
        <v>0</v>
      </c>
      <c r="N118" s="59"/>
      <c r="O118" s="48">
        <v>0.2</v>
      </c>
      <c r="P118" s="49">
        <f t="shared" si="3"/>
        <v>0</v>
      </c>
    </row>
    <row r="119" spans="2:16" ht="24.75" customHeight="1">
      <c r="B119" s="70"/>
      <c r="C119" s="25">
        <v>111</v>
      </c>
      <c r="D119" s="25" t="s">
        <v>273</v>
      </c>
      <c r="E119" s="52" t="s">
        <v>1308</v>
      </c>
      <c r="F119" s="25" t="s">
        <v>50</v>
      </c>
      <c r="G119" s="25" t="s">
        <v>274</v>
      </c>
      <c r="H119" s="25" t="s">
        <v>38</v>
      </c>
      <c r="I119" s="25" t="s">
        <v>55</v>
      </c>
      <c r="J119" s="25"/>
      <c r="K119" s="28">
        <v>6538.6</v>
      </c>
      <c r="L119" s="80"/>
      <c r="M119" s="28">
        <f t="shared" si="2"/>
        <v>0</v>
      </c>
      <c r="N119" s="59"/>
      <c r="O119" s="48">
        <v>0.2</v>
      </c>
      <c r="P119" s="49">
        <f t="shared" si="3"/>
        <v>0</v>
      </c>
    </row>
    <row r="120" spans="2:16" ht="24.75" customHeight="1">
      <c r="B120" s="70"/>
      <c r="C120" s="25">
        <v>112</v>
      </c>
      <c r="D120" s="25" t="s">
        <v>275</v>
      </c>
      <c r="E120" s="52" t="s">
        <v>1309</v>
      </c>
      <c r="F120" s="25" t="s">
        <v>50</v>
      </c>
      <c r="G120" s="25" t="s">
        <v>276</v>
      </c>
      <c r="H120" s="25" t="s">
        <v>38</v>
      </c>
      <c r="I120" s="25" t="s">
        <v>52</v>
      </c>
      <c r="J120" s="25"/>
      <c r="K120" s="28">
        <v>62475</v>
      </c>
      <c r="L120" s="80"/>
      <c r="M120" s="28">
        <f t="shared" si="2"/>
        <v>0</v>
      </c>
      <c r="N120" s="59"/>
      <c r="O120" s="48">
        <v>0.2</v>
      </c>
      <c r="P120" s="49">
        <f t="shared" si="3"/>
        <v>0</v>
      </c>
    </row>
    <row r="121" spans="2:16" ht="24.75" customHeight="1">
      <c r="B121" s="70"/>
      <c r="C121" s="25">
        <v>113</v>
      </c>
      <c r="D121" s="25" t="s">
        <v>277</v>
      </c>
      <c r="E121" s="52" t="s">
        <v>1310</v>
      </c>
      <c r="F121" s="25" t="s">
        <v>50</v>
      </c>
      <c r="G121" s="25" t="s">
        <v>278</v>
      </c>
      <c r="H121" s="25" t="s">
        <v>38</v>
      </c>
      <c r="I121" s="25" t="s">
        <v>55</v>
      </c>
      <c r="J121" s="25"/>
      <c r="K121" s="28">
        <v>7245</v>
      </c>
      <c r="L121" s="80"/>
      <c r="M121" s="28">
        <f t="shared" si="2"/>
        <v>0</v>
      </c>
      <c r="N121" s="59"/>
      <c r="O121" s="48">
        <v>0.2</v>
      </c>
      <c r="P121" s="49">
        <f t="shared" si="3"/>
        <v>0</v>
      </c>
    </row>
    <row r="122" spans="2:16" ht="24.75" customHeight="1">
      <c r="B122" s="70"/>
      <c r="C122" s="25">
        <v>114</v>
      </c>
      <c r="D122" s="25" t="s">
        <v>279</v>
      </c>
      <c r="E122" s="52" t="s">
        <v>1311</v>
      </c>
      <c r="F122" s="25" t="s">
        <v>50</v>
      </c>
      <c r="G122" s="25" t="s">
        <v>280</v>
      </c>
      <c r="H122" s="25" t="s">
        <v>38</v>
      </c>
      <c r="I122" s="25" t="s">
        <v>62</v>
      </c>
      <c r="J122" s="25"/>
      <c r="K122" s="28">
        <v>35205</v>
      </c>
      <c r="L122" s="80"/>
      <c r="M122" s="28">
        <f t="shared" si="2"/>
        <v>0</v>
      </c>
      <c r="N122" s="59"/>
      <c r="O122" s="48">
        <v>0.2</v>
      </c>
      <c r="P122" s="49">
        <f t="shared" si="3"/>
        <v>0</v>
      </c>
    </row>
    <row r="123" spans="2:16" ht="24.75" customHeight="1">
      <c r="B123" s="70"/>
      <c r="C123" s="25">
        <v>115</v>
      </c>
      <c r="D123" s="25" t="s">
        <v>281</v>
      </c>
      <c r="E123" s="52" t="s">
        <v>1312</v>
      </c>
      <c r="F123" s="25" t="s">
        <v>50</v>
      </c>
      <c r="G123" s="25" t="s">
        <v>282</v>
      </c>
      <c r="H123" s="25" t="s">
        <v>38</v>
      </c>
      <c r="I123" s="25" t="s">
        <v>62</v>
      </c>
      <c r="J123" s="25"/>
      <c r="K123" s="28">
        <v>16233.83</v>
      </c>
      <c r="L123" s="80"/>
      <c r="M123" s="28">
        <f t="shared" si="2"/>
        <v>0</v>
      </c>
      <c r="N123" s="59"/>
      <c r="O123" s="48">
        <v>0.2</v>
      </c>
      <c r="P123" s="49">
        <f t="shared" si="3"/>
        <v>0</v>
      </c>
    </row>
    <row r="124" spans="2:16" ht="24.75" customHeight="1">
      <c r="B124" s="70"/>
      <c r="C124" s="25">
        <v>116</v>
      </c>
      <c r="D124" s="25" t="s">
        <v>283</v>
      </c>
      <c r="E124" s="52" t="s">
        <v>1313</v>
      </c>
      <c r="F124" s="25" t="s">
        <v>50</v>
      </c>
      <c r="G124" s="25" t="s">
        <v>284</v>
      </c>
      <c r="H124" s="25" t="s">
        <v>38</v>
      </c>
      <c r="I124" s="25" t="s">
        <v>62</v>
      </c>
      <c r="J124" s="25"/>
      <c r="K124" s="28">
        <v>25146.19</v>
      </c>
      <c r="L124" s="80"/>
      <c r="M124" s="28">
        <f t="shared" si="2"/>
        <v>0</v>
      </c>
      <c r="N124" s="59"/>
      <c r="O124" s="48">
        <v>0.2</v>
      </c>
      <c r="P124" s="49">
        <f t="shared" si="3"/>
        <v>0</v>
      </c>
    </row>
    <row r="125" spans="2:16" ht="24.75" customHeight="1">
      <c r="B125" s="70"/>
      <c r="C125" s="25">
        <v>117</v>
      </c>
      <c r="D125" s="25" t="s">
        <v>285</v>
      </c>
      <c r="E125" s="52" t="s">
        <v>1314</v>
      </c>
      <c r="F125" s="25" t="s">
        <v>50</v>
      </c>
      <c r="G125" s="25" t="s">
        <v>286</v>
      </c>
      <c r="H125" s="25" t="s">
        <v>38</v>
      </c>
      <c r="I125" s="25" t="s">
        <v>52</v>
      </c>
      <c r="J125" s="25"/>
      <c r="K125" s="28">
        <v>100625</v>
      </c>
      <c r="L125" s="80"/>
      <c r="M125" s="28">
        <f t="shared" si="2"/>
        <v>0</v>
      </c>
      <c r="N125" s="59"/>
      <c r="O125" s="48">
        <v>0.2</v>
      </c>
      <c r="P125" s="49">
        <f t="shared" si="3"/>
        <v>0</v>
      </c>
    </row>
    <row r="126" spans="2:16" ht="24.75" customHeight="1">
      <c r="B126" s="70"/>
      <c r="C126" s="25">
        <v>118</v>
      </c>
      <c r="D126" s="25" t="s">
        <v>287</v>
      </c>
      <c r="E126" s="52" t="s">
        <v>1315</v>
      </c>
      <c r="F126" s="25" t="s">
        <v>50</v>
      </c>
      <c r="G126" s="25" t="s">
        <v>288</v>
      </c>
      <c r="H126" s="25" t="s">
        <v>38</v>
      </c>
      <c r="I126" s="25" t="s">
        <v>55</v>
      </c>
      <c r="J126" s="25"/>
      <c r="K126" s="28">
        <v>98612.5</v>
      </c>
      <c r="L126" s="80"/>
      <c r="M126" s="28">
        <f t="shared" si="2"/>
        <v>0</v>
      </c>
      <c r="N126" s="59"/>
      <c r="O126" s="48">
        <v>0.2</v>
      </c>
      <c r="P126" s="49">
        <f t="shared" si="3"/>
        <v>0</v>
      </c>
    </row>
    <row r="127" spans="2:16" ht="24.75" customHeight="1">
      <c r="B127" s="70"/>
      <c r="C127" s="25">
        <v>119</v>
      </c>
      <c r="D127" s="25" t="s">
        <v>289</v>
      </c>
      <c r="E127" s="52" t="s">
        <v>1316</v>
      </c>
      <c r="F127" s="25" t="s">
        <v>50</v>
      </c>
      <c r="G127" s="25" t="s">
        <v>290</v>
      </c>
      <c r="H127" s="25" t="s">
        <v>38</v>
      </c>
      <c r="I127" s="25" t="s">
        <v>52</v>
      </c>
      <c r="J127" s="25"/>
      <c r="K127" s="28">
        <v>78890</v>
      </c>
      <c r="L127" s="80"/>
      <c r="M127" s="28">
        <f t="shared" si="2"/>
        <v>0</v>
      </c>
      <c r="N127" s="59"/>
      <c r="O127" s="48">
        <v>0.2</v>
      </c>
      <c r="P127" s="49">
        <f t="shared" si="3"/>
        <v>0</v>
      </c>
    </row>
    <row r="128" spans="2:16" ht="24.75" customHeight="1">
      <c r="B128" s="70"/>
      <c r="C128" s="25">
        <v>120</v>
      </c>
      <c r="D128" s="25" t="s">
        <v>291</v>
      </c>
      <c r="E128" s="52" t="s">
        <v>1317</v>
      </c>
      <c r="F128" s="25" t="s">
        <v>50</v>
      </c>
      <c r="G128" s="25" t="s">
        <v>292</v>
      </c>
      <c r="H128" s="25" t="s">
        <v>38</v>
      </c>
      <c r="I128" s="25" t="s">
        <v>55</v>
      </c>
      <c r="J128" s="25"/>
      <c r="K128" s="28">
        <v>60576.24</v>
      </c>
      <c r="L128" s="80"/>
      <c r="M128" s="28">
        <f t="shared" si="2"/>
        <v>0</v>
      </c>
      <c r="N128" s="59"/>
      <c r="O128" s="48">
        <v>0.2</v>
      </c>
      <c r="P128" s="49">
        <f t="shared" si="3"/>
        <v>0</v>
      </c>
    </row>
    <row r="129" spans="2:16" ht="24.75" customHeight="1">
      <c r="B129" s="70"/>
      <c r="C129" s="25">
        <v>121</v>
      </c>
      <c r="D129" s="25" t="s">
        <v>293</v>
      </c>
      <c r="E129" s="52" t="s">
        <v>1318</v>
      </c>
      <c r="F129" s="25" t="s">
        <v>50</v>
      </c>
      <c r="G129" s="25" t="s">
        <v>294</v>
      </c>
      <c r="H129" s="25" t="s">
        <v>38</v>
      </c>
      <c r="I129" s="25" t="s">
        <v>52</v>
      </c>
      <c r="J129" s="25"/>
      <c r="K129" s="28">
        <v>63394</v>
      </c>
      <c r="L129" s="80"/>
      <c r="M129" s="28">
        <f t="shared" si="2"/>
        <v>0</v>
      </c>
      <c r="N129" s="59"/>
      <c r="O129" s="48">
        <v>0.2</v>
      </c>
      <c r="P129" s="49">
        <f t="shared" si="3"/>
        <v>0</v>
      </c>
    </row>
    <row r="130" spans="2:16" ht="24.75" customHeight="1">
      <c r="B130" s="70"/>
      <c r="C130" s="25">
        <v>122</v>
      </c>
      <c r="D130" s="25" t="s">
        <v>295</v>
      </c>
      <c r="E130" s="52" t="s">
        <v>1319</v>
      </c>
      <c r="F130" s="25" t="s">
        <v>50</v>
      </c>
      <c r="G130" s="25" t="s">
        <v>296</v>
      </c>
      <c r="H130" s="25" t="s">
        <v>38</v>
      </c>
      <c r="I130" s="25" t="s">
        <v>55</v>
      </c>
      <c r="J130" s="25"/>
      <c r="K130" s="28">
        <v>10867.5</v>
      </c>
      <c r="L130" s="80"/>
      <c r="M130" s="28">
        <f t="shared" si="2"/>
        <v>0</v>
      </c>
      <c r="N130" s="59"/>
      <c r="O130" s="48">
        <v>0.2</v>
      </c>
      <c r="P130" s="49">
        <f t="shared" si="3"/>
        <v>0</v>
      </c>
    </row>
    <row r="131" spans="2:16" ht="24.75" customHeight="1">
      <c r="B131" s="70"/>
      <c r="C131" s="25">
        <v>123</v>
      </c>
      <c r="D131" s="25" t="s">
        <v>297</v>
      </c>
      <c r="E131" s="52" t="s">
        <v>1320</v>
      </c>
      <c r="F131" s="25" t="s">
        <v>50</v>
      </c>
      <c r="G131" s="25" t="s">
        <v>298</v>
      </c>
      <c r="H131" s="25" t="s">
        <v>38</v>
      </c>
      <c r="I131" s="25" t="s">
        <v>299</v>
      </c>
      <c r="J131" s="25"/>
      <c r="K131" s="28">
        <v>59872</v>
      </c>
      <c r="L131" s="80"/>
      <c r="M131" s="28">
        <f t="shared" si="2"/>
        <v>0</v>
      </c>
      <c r="N131" s="59"/>
      <c r="O131" s="48">
        <v>0.2</v>
      </c>
      <c r="P131" s="49">
        <f t="shared" si="3"/>
        <v>0</v>
      </c>
    </row>
    <row r="132" spans="2:16" ht="24.75" customHeight="1">
      <c r="B132" s="70"/>
      <c r="C132" s="25">
        <v>124</v>
      </c>
      <c r="D132" s="25" t="s">
        <v>300</v>
      </c>
      <c r="E132" s="52" t="s">
        <v>1321</v>
      </c>
      <c r="F132" s="25" t="s">
        <v>50</v>
      </c>
      <c r="G132" s="25" t="s">
        <v>301</v>
      </c>
      <c r="H132" s="25" t="s">
        <v>38</v>
      </c>
      <c r="I132" s="25" t="s">
        <v>62</v>
      </c>
      <c r="J132" s="25"/>
      <c r="K132" s="28">
        <v>45334.39</v>
      </c>
      <c r="L132" s="80"/>
      <c r="M132" s="28">
        <f t="shared" si="2"/>
        <v>0</v>
      </c>
      <c r="N132" s="59"/>
      <c r="O132" s="48">
        <v>0.2</v>
      </c>
      <c r="P132" s="49">
        <f t="shared" si="3"/>
        <v>0</v>
      </c>
    </row>
    <row r="133" spans="2:16" ht="24.75" customHeight="1">
      <c r="B133" s="70"/>
      <c r="C133" s="25">
        <v>125</v>
      </c>
      <c r="D133" s="25" t="s">
        <v>302</v>
      </c>
      <c r="E133" s="52" t="s">
        <v>1322</v>
      </c>
      <c r="F133" s="25" t="s">
        <v>50</v>
      </c>
      <c r="G133" s="25" t="s">
        <v>303</v>
      </c>
      <c r="H133" s="25" t="s">
        <v>38</v>
      </c>
      <c r="I133" s="25" t="s">
        <v>52</v>
      </c>
      <c r="J133" s="25"/>
      <c r="K133" s="28">
        <v>22257.9</v>
      </c>
      <c r="L133" s="80"/>
      <c r="M133" s="28">
        <f t="shared" si="2"/>
        <v>0</v>
      </c>
      <c r="N133" s="59"/>
      <c r="O133" s="48">
        <v>0.2</v>
      </c>
      <c r="P133" s="49">
        <f t="shared" si="3"/>
        <v>0</v>
      </c>
    </row>
    <row r="134" spans="2:16" ht="24.75" customHeight="1">
      <c r="B134" s="70"/>
      <c r="C134" s="25">
        <v>126</v>
      </c>
      <c r="D134" s="25" t="s">
        <v>304</v>
      </c>
      <c r="E134" s="52" t="s">
        <v>1323</v>
      </c>
      <c r="F134" s="25" t="s">
        <v>50</v>
      </c>
      <c r="G134" s="25" t="s">
        <v>305</v>
      </c>
      <c r="H134" s="25" t="s">
        <v>38</v>
      </c>
      <c r="I134" s="25" t="s">
        <v>55</v>
      </c>
      <c r="J134" s="25"/>
      <c r="K134" s="28">
        <v>7265.12</v>
      </c>
      <c r="L134" s="80"/>
      <c r="M134" s="28">
        <f t="shared" si="2"/>
        <v>0</v>
      </c>
      <c r="N134" s="59"/>
      <c r="O134" s="48">
        <v>0.2</v>
      </c>
      <c r="P134" s="49">
        <f t="shared" si="3"/>
        <v>0</v>
      </c>
    </row>
    <row r="135" spans="2:16" ht="24.75" customHeight="1">
      <c r="B135" s="70"/>
      <c r="C135" s="25">
        <v>127</v>
      </c>
      <c r="D135" s="25" t="s">
        <v>306</v>
      </c>
      <c r="E135" s="52" t="s">
        <v>1324</v>
      </c>
      <c r="F135" s="25" t="s">
        <v>50</v>
      </c>
      <c r="G135" s="25" t="s">
        <v>307</v>
      </c>
      <c r="H135" s="25" t="s">
        <v>38</v>
      </c>
      <c r="I135" s="25" t="s">
        <v>308</v>
      </c>
      <c r="J135" s="25"/>
      <c r="K135" s="28">
        <v>36225</v>
      </c>
      <c r="L135" s="80"/>
      <c r="M135" s="28">
        <f t="shared" si="2"/>
        <v>0</v>
      </c>
      <c r="N135" s="59"/>
      <c r="O135" s="48">
        <v>0.2</v>
      </c>
      <c r="P135" s="49">
        <f t="shared" si="3"/>
        <v>0</v>
      </c>
    </row>
    <row r="136" spans="2:16" ht="24.75" customHeight="1">
      <c r="B136" s="70"/>
      <c r="C136" s="25">
        <v>128</v>
      </c>
      <c r="D136" s="25" t="s">
        <v>309</v>
      </c>
      <c r="E136" s="52" t="s">
        <v>1325</v>
      </c>
      <c r="F136" s="25" t="s">
        <v>50</v>
      </c>
      <c r="G136" s="25" t="s">
        <v>310</v>
      </c>
      <c r="H136" s="25" t="s">
        <v>38</v>
      </c>
      <c r="I136" s="25" t="s">
        <v>308</v>
      </c>
      <c r="J136" s="25"/>
      <c r="K136" s="28">
        <v>21735</v>
      </c>
      <c r="L136" s="80"/>
      <c r="M136" s="28">
        <f t="shared" si="2"/>
        <v>0</v>
      </c>
      <c r="N136" s="59"/>
      <c r="O136" s="48">
        <v>0.2</v>
      </c>
      <c r="P136" s="49">
        <f t="shared" si="3"/>
        <v>0</v>
      </c>
    </row>
    <row r="137" spans="2:16" ht="24.75" customHeight="1">
      <c r="B137" s="70"/>
      <c r="C137" s="25">
        <v>129</v>
      </c>
      <c r="D137" s="25" t="s">
        <v>311</v>
      </c>
      <c r="E137" s="52" t="s">
        <v>1326</v>
      </c>
      <c r="F137" s="25" t="s">
        <v>50</v>
      </c>
      <c r="G137" s="25" t="s">
        <v>312</v>
      </c>
      <c r="H137" s="25" t="s">
        <v>38</v>
      </c>
      <c r="I137" s="25" t="s">
        <v>313</v>
      </c>
      <c r="J137" s="25"/>
      <c r="K137" s="28">
        <v>7643.48</v>
      </c>
      <c r="L137" s="80"/>
      <c r="M137" s="28">
        <f t="shared" si="2"/>
        <v>0</v>
      </c>
      <c r="N137" s="59"/>
      <c r="O137" s="48">
        <v>0.2</v>
      </c>
      <c r="P137" s="49">
        <f t="shared" si="3"/>
        <v>0</v>
      </c>
    </row>
    <row r="138" spans="2:16" ht="24.75" customHeight="1">
      <c r="B138" s="70"/>
      <c r="C138" s="25">
        <v>130</v>
      </c>
      <c r="D138" s="25" t="s">
        <v>314</v>
      </c>
      <c r="E138" s="52" t="s">
        <v>1327</v>
      </c>
      <c r="F138" s="25" t="s">
        <v>50</v>
      </c>
      <c r="G138" s="25" t="s">
        <v>315</v>
      </c>
      <c r="H138" s="25" t="s">
        <v>38</v>
      </c>
      <c r="I138" s="25" t="s">
        <v>308</v>
      </c>
      <c r="J138" s="25"/>
      <c r="K138" s="28">
        <v>7868.88</v>
      </c>
      <c r="L138" s="80"/>
      <c r="M138" s="28">
        <f aca="true" t="shared" si="4" ref="M138:M201">J138*K138</f>
        <v>0</v>
      </c>
      <c r="N138" s="59"/>
      <c r="O138" s="48">
        <v>0.2</v>
      </c>
      <c r="P138" s="49">
        <f aca="true" t="shared" si="5" ref="P138:P201">M138*O138</f>
        <v>0</v>
      </c>
    </row>
    <row r="139" spans="2:16" ht="24.75" customHeight="1">
      <c r="B139" s="70"/>
      <c r="C139" s="25">
        <v>131</v>
      </c>
      <c r="D139" s="25" t="s">
        <v>316</v>
      </c>
      <c r="E139" s="52" t="s">
        <v>1328</v>
      </c>
      <c r="F139" s="25" t="s">
        <v>50</v>
      </c>
      <c r="G139" s="25" t="s">
        <v>317</v>
      </c>
      <c r="H139" s="25" t="s">
        <v>38</v>
      </c>
      <c r="I139" s="25" t="s">
        <v>318</v>
      </c>
      <c r="J139" s="25"/>
      <c r="K139" s="28">
        <v>30350.25</v>
      </c>
      <c r="L139" s="80"/>
      <c r="M139" s="28">
        <f t="shared" si="4"/>
        <v>0</v>
      </c>
      <c r="N139" s="59"/>
      <c r="O139" s="48">
        <v>0.2</v>
      </c>
      <c r="P139" s="49">
        <f t="shared" si="5"/>
        <v>0</v>
      </c>
    </row>
    <row r="140" spans="2:16" ht="24.75" customHeight="1">
      <c r="B140" s="70"/>
      <c r="C140" s="25">
        <v>132</v>
      </c>
      <c r="D140" s="25" t="s">
        <v>319</v>
      </c>
      <c r="E140" s="52" t="s">
        <v>1329</v>
      </c>
      <c r="F140" s="25" t="s">
        <v>50</v>
      </c>
      <c r="G140" s="25" t="s">
        <v>320</v>
      </c>
      <c r="H140" s="25" t="s">
        <v>38</v>
      </c>
      <c r="I140" s="25" t="s">
        <v>313</v>
      </c>
      <c r="J140" s="25"/>
      <c r="K140" s="28">
        <v>12517.75</v>
      </c>
      <c r="L140" s="80"/>
      <c r="M140" s="28">
        <f t="shared" si="4"/>
        <v>0</v>
      </c>
      <c r="N140" s="59"/>
      <c r="O140" s="48">
        <v>0.2</v>
      </c>
      <c r="P140" s="49">
        <f t="shared" si="5"/>
        <v>0</v>
      </c>
    </row>
    <row r="141" spans="2:16" ht="24.75" customHeight="1">
      <c r="B141" s="70"/>
      <c r="C141" s="25">
        <v>133</v>
      </c>
      <c r="D141" s="25" t="s">
        <v>321</v>
      </c>
      <c r="E141" s="52" t="s">
        <v>1330</v>
      </c>
      <c r="F141" s="25" t="s">
        <v>50</v>
      </c>
      <c r="G141" s="25" t="s">
        <v>322</v>
      </c>
      <c r="H141" s="25" t="s">
        <v>38</v>
      </c>
      <c r="I141" s="25" t="s">
        <v>323</v>
      </c>
      <c r="J141" s="25"/>
      <c r="K141" s="28">
        <v>8452.5</v>
      </c>
      <c r="L141" s="80"/>
      <c r="M141" s="28">
        <f t="shared" si="4"/>
        <v>0</v>
      </c>
      <c r="N141" s="59"/>
      <c r="O141" s="48">
        <v>0.2</v>
      </c>
      <c r="P141" s="49">
        <f t="shared" si="5"/>
        <v>0</v>
      </c>
    </row>
    <row r="142" spans="2:16" ht="24.75" customHeight="1">
      <c r="B142" s="70"/>
      <c r="C142" s="25">
        <v>134</v>
      </c>
      <c r="D142" s="25" t="s">
        <v>324</v>
      </c>
      <c r="E142" s="52" t="s">
        <v>1331</v>
      </c>
      <c r="F142" s="25" t="s">
        <v>50</v>
      </c>
      <c r="G142" s="25" t="s">
        <v>325</v>
      </c>
      <c r="H142" s="25" t="s">
        <v>38</v>
      </c>
      <c r="I142" s="25" t="s">
        <v>326</v>
      </c>
      <c r="J142" s="25"/>
      <c r="K142" s="28">
        <v>12859.88</v>
      </c>
      <c r="L142" s="80"/>
      <c r="M142" s="28">
        <f t="shared" si="4"/>
        <v>0</v>
      </c>
      <c r="N142" s="59"/>
      <c r="O142" s="48">
        <v>0.2</v>
      </c>
      <c r="P142" s="49">
        <f t="shared" si="5"/>
        <v>0</v>
      </c>
    </row>
    <row r="143" spans="2:16" ht="24.75" customHeight="1">
      <c r="B143" s="70"/>
      <c r="C143" s="25">
        <v>135</v>
      </c>
      <c r="D143" s="25" t="s">
        <v>327</v>
      </c>
      <c r="E143" s="52" t="s">
        <v>1332</v>
      </c>
      <c r="F143" s="25" t="s">
        <v>50</v>
      </c>
      <c r="G143" s="25" t="s">
        <v>328</v>
      </c>
      <c r="H143" s="25" t="s">
        <v>38</v>
      </c>
      <c r="I143" s="25" t="s">
        <v>329</v>
      </c>
      <c r="J143" s="25"/>
      <c r="K143" s="28">
        <v>49306.23</v>
      </c>
      <c r="L143" s="80"/>
      <c r="M143" s="28">
        <f t="shared" si="4"/>
        <v>0</v>
      </c>
      <c r="N143" s="59"/>
      <c r="O143" s="48">
        <v>0.2</v>
      </c>
      <c r="P143" s="49">
        <f t="shared" si="5"/>
        <v>0</v>
      </c>
    </row>
    <row r="144" spans="2:16" ht="24.75" customHeight="1">
      <c r="B144" s="70"/>
      <c r="C144" s="25">
        <v>136</v>
      </c>
      <c r="D144" s="25" t="s">
        <v>330</v>
      </c>
      <c r="E144" s="52" t="s">
        <v>1333</v>
      </c>
      <c r="F144" s="25" t="s">
        <v>50</v>
      </c>
      <c r="G144" s="25" t="s">
        <v>331</v>
      </c>
      <c r="H144" s="25" t="s">
        <v>38</v>
      </c>
      <c r="I144" s="25" t="s">
        <v>329</v>
      </c>
      <c r="J144" s="25"/>
      <c r="K144" s="28">
        <v>35619.06</v>
      </c>
      <c r="L144" s="80"/>
      <c r="M144" s="28">
        <f t="shared" si="4"/>
        <v>0</v>
      </c>
      <c r="N144" s="59"/>
      <c r="O144" s="48">
        <v>0.2</v>
      </c>
      <c r="P144" s="49">
        <f t="shared" si="5"/>
        <v>0</v>
      </c>
    </row>
    <row r="145" spans="2:16" ht="24.75" customHeight="1">
      <c r="B145" s="70"/>
      <c r="C145" s="25">
        <v>137</v>
      </c>
      <c r="D145" s="25" t="s">
        <v>332</v>
      </c>
      <c r="E145" s="52" t="s">
        <v>1334</v>
      </c>
      <c r="F145" s="25" t="s">
        <v>50</v>
      </c>
      <c r="G145" s="25" t="s">
        <v>333</v>
      </c>
      <c r="H145" s="25" t="s">
        <v>38</v>
      </c>
      <c r="I145" s="25" t="s">
        <v>326</v>
      </c>
      <c r="J145" s="25"/>
      <c r="K145" s="28">
        <v>20125</v>
      </c>
      <c r="L145" s="80"/>
      <c r="M145" s="28">
        <f t="shared" si="4"/>
        <v>0</v>
      </c>
      <c r="N145" s="59"/>
      <c r="O145" s="48">
        <v>0.2</v>
      </c>
      <c r="P145" s="49">
        <f t="shared" si="5"/>
        <v>0</v>
      </c>
    </row>
    <row r="146" spans="2:16" ht="24.75" customHeight="1">
      <c r="B146" s="70"/>
      <c r="C146" s="25">
        <v>138</v>
      </c>
      <c r="D146" s="25" t="s">
        <v>334</v>
      </c>
      <c r="E146" s="52" t="s">
        <v>1335</v>
      </c>
      <c r="F146" s="25" t="s">
        <v>50</v>
      </c>
      <c r="G146" s="25" t="s">
        <v>335</v>
      </c>
      <c r="H146" s="25" t="s">
        <v>38</v>
      </c>
      <c r="I146" s="25" t="s">
        <v>326</v>
      </c>
      <c r="J146" s="25"/>
      <c r="K146" s="28">
        <v>21131.25</v>
      </c>
      <c r="L146" s="80"/>
      <c r="M146" s="28">
        <f t="shared" si="4"/>
        <v>0</v>
      </c>
      <c r="N146" s="59"/>
      <c r="O146" s="48">
        <v>0.2</v>
      </c>
      <c r="P146" s="49">
        <f t="shared" si="5"/>
        <v>0</v>
      </c>
    </row>
    <row r="147" spans="2:16" ht="24.75" customHeight="1">
      <c r="B147" s="70"/>
      <c r="C147" s="25">
        <v>139</v>
      </c>
      <c r="D147" s="25" t="s">
        <v>336</v>
      </c>
      <c r="E147" s="52" t="s">
        <v>1336</v>
      </c>
      <c r="F147" s="25" t="s">
        <v>50</v>
      </c>
      <c r="G147" s="25" t="s">
        <v>337</v>
      </c>
      <c r="H147" s="25" t="s">
        <v>38</v>
      </c>
      <c r="I147" s="25" t="s">
        <v>308</v>
      </c>
      <c r="J147" s="25"/>
      <c r="K147" s="28">
        <v>25357.5</v>
      </c>
      <c r="L147" s="80"/>
      <c r="M147" s="28">
        <f t="shared" si="4"/>
        <v>0</v>
      </c>
      <c r="N147" s="59"/>
      <c r="O147" s="48">
        <v>0.2</v>
      </c>
      <c r="P147" s="49">
        <f t="shared" si="5"/>
        <v>0</v>
      </c>
    </row>
    <row r="148" spans="2:16" ht="24.75" customHeight="1">
      <c r="B148" s="70"/>
      <c r="C148" s="25">
        <v>140</v>
      </c>
      <c r="D148" s="25" t="s">
        <v>338</v>
      </c>
      <c r="E148" s="52" t="s">
        <v>1337</v>
      </c>
      <c r="F148" s="25" t="s">
        <v>50</v>
      </c>
      <c r="G148" s="25" t="s">
        <v>339</v>
      </c>
      <c r="H148" s="25" t="s">
        <v>38</v>
      </c>
      <c r="I148" s="25" t="s">
        <v>308</v>
      </c>
      <c r="J148" s="25"/>
      <c r="K148" s="28">
        <v>3803.6</v>
      </c>
      <c r="L148" s="80"/>
      <c r="M148" s="28">
        <f t="shared" si="4"/>
        <v>0</v>
      </c>
      <c r="N148" s="59"/>
      <c r="O148" s="48">
        <v>0.2</v>
      </c>
      <c r="P148" s="49">
        <f t="shared" si="5"/>
        <v>0</v>
      </c>
    </row>
    <row r="149" spans="2:16" ht="24.75" customHeight="1">
      <c r="B149" s="70"/>
      <c r="C149" s="25">
        <v>141</v>
      </c>
      <c r="D149" s="25" t="s">
        <v>340</v>
      </c>
      <c r="E149" s="52" t="s">
        <v>1338</v>
      </c>
      <c r="F149" s="25" t="s">
        <v>50</v>
      </c>
      <c r="G149" s="25" t="s">
        <v>341</v>
      </c>
      <c r="H149" s="25" t="s">
        <v>38</v>
      </c>
      <c r="I149" s="25" t="s">
        <v>318</v>
      </c>
      <c r="J149" s="25"/>
      <c r="K149" s="28">
        <v>12738.96</v>
      </c>
      <c r="L149" s="80"/>
      <c r="M149" s="28">
        <f t="shared" si="4"/>
        <v>0</v>
      </c>
      <c r="N149" s="59"/>
      <c r="O149" s="48">
        <v>0.2</v>
      </c>
      <c r="P149" s="49">
        <f t="shared" si="5"/>
        <v>0</v>
      </c>
    </row>
    <row r="150" spans="2:16" ht="24.75" customHeight="1">
      <c r="B150" s="70"/>
      <c r="C150" s="25">
        <v>142</v>
      </c>
      <c r="D150" s="25" t="s">
        <v>342</v>
      </c>
      <c r="E150" s="52" t="s">
        <v>1339</v>
      </c>
      <c r="F150" s="25" t="s">
        <v>50</v>
      </c>
      <c r="G150" s="25" t="s">
        <v>343</v>
      </c>
      <c r="H150" s="25" t="s">
        <v>38</v>
      </c>
      <c r="I150" s="25" t="s">
        <v>318</v>
      </c>
      <c r="J150" s="25"/>
      <c r="K150" s="28">
        <v>3622.5</v>
      </c>
      <c r="L150" s="80"/>
      <c r="M150" s="28">
        <f t="shared" si="4"/>
        <v>0</v>
      </c>
      <c r="N150" s="59"/>
      <c r="O150" s="48">
        <v>0.2</v>
      </c>
      <c r="P150" s="49">
        <f t="shared" si="5"/>
        <v>0</v>
      </c>
    </row>
    <row r="151" spans="2:16" ht="24.75" customHeight="1">
      <c r="B151" s="70"/>
      <c r="C151" s="25">
        <v>143</v>
      </c>
      <c r="D151" s="25" t="s">
        <v>344</v>
      </c>
      <c r="E151" s="52" t="s">
        <v>1340</v>
      </c>
      <c r="F151" s="25" t="s">
        <v>50</v>
      </c>
      <c r="G151" s="25" t="s">
        <v>345</v>
      </c>
      <c r="H151" s="25" t="s">
        <v>38</v>
      </c>
      <c r="I151" s="25" t="s">
        <v>318</v>
      </c>
      <c r="J151" s="25"/>
      <c r="K151" s="28">
        <v>40149.36</v>
      </c>
      <c r="L151" s="80"/>
      <c r="M151" s="28">
        <f t="shared" si="4"/>
        <v>0</v>
      </c>
      <c r="N151" s="59"/>
      <c r="O151" s="48">
        <v>0.2</v>
      </c>
      <c r="P151" s="49">
        <f t="shared" si="5"/>
        <v>0</v>
      </c>
    </row>
    <row r="152" spans="2:16" ht="24.75" customHeight="1">
      <c r="B152" s="70"/>
      <c r="C152" s="25">
        <v>144</v>
      </c>
      <c r="D152" s="25" t="s">
        <v>346</v>
      </c>
      <c r="E152" s="52" t="s">
        <v>1341</v>
      </c>
      <c r="F152" s="25" t="s">
        <v>50</v>
      </c>
      <c r="G152" s="25" t="s">
        <v>347</v>
      </c>
      <c r="H152" s="25" t="s">
        <v>38</v>
      </c>
      <c r="I152" s="25" t="s">
        <v>348</v>
      </c>
      <c r="J152" s="25"/>
      <c r="K152" s="28">
        <v>29100</v>
      </c>
      <c r="L152" s="80"/>
      <c r="M152" s="28">
        <f t="shared" si="4"/>
        <v>0</v>
      </c>
      <c r="N152" s="59"/>
      <c r="O152" s="48">
        <v>0.2</v>
      </c>
      <c r="P152" s="49">
        <f t="shared" si="5"/>
        <v>0</v>
      </c>
    </row>
    <row r="153" spans="2:16" ht="24.75" customHeight="1">
      <c r="B153" s="70"/>
      <c r="C153" s="25">
        <v>145</v>
      </c>
      <c r="D153" s="25" t="s">
        <v>349</v>
      </c>
      <c r="E153" s="52" t="s">
        <v>1342</v>
      </c>
      <c r="F153" s="25" t="s">
        <v>50</v>
      </c>
      <c r="G153" s="25" t="s">
        <v>350</v>
      </c>
      <c r="H153" s="25" t="s">
        <v>38</v>
      </c>
      <c r="I153" s="25" t="s">
        <v>351</v>
      </c>
      <c r="J153" s="25"/>
      <c r="K153" s="28">
        <v>13546.88</v>
      </c>
      <c r="L153" s="80"/>
      <c r="M153" s="28">
        <f t="shared" si="4"/>
        <v>0</v>
      </c>
      <c r="N153" s="59"/>
      <c r="O153" s="48">
        <v>0.2</v>
      </c>
      <c r="P153" s="49">
        <f t="shared" si="5"/>
        <v>0</v>
      </c>
    </row>
    <row r="154" spans="2:16" ht="24.75" customHeight="1">
      <c r="B154" s="70"/>
      <c r="C154" s="25">
        <v>146</v>
      </c>
      <c r="D154" s="25" t="s">
        <v>352</v>
      </c>
      <c r="E154" s="52" t="s">
        <v>1343</v>
      </c>
      <c r="F154" s="25" t="s">
        <v>50</v>
      </c>
      <c r="G154" s="25" t="s">
        <v>353</v>
      </c>
      <c r="H154" s="25" t="s">
        <v>38</v>
      </c>
      <c r="I154" s="25" t="s">
        <v>351</v>
      </c>
      <c r="J154" s="25"/>
      <c r="K154" s="28">
        <v>4462</v>
      </c>
      <c r="L154" s="80"/>
      <c r="M154" s="28">
        <f t="shared" si="4"/>
        <v>0</v>
      </c>
      <c r="N154" s="59"/>
      <c r="O154" s="48">
        <v>0.2</v>
      </c>
      <c r="P154" s="49">
        <f t="shared" si="5"/>
        <v>0</v>
      </c>
    </row>
    <row r="155" spans="2:16" ht="24.75" customHeight="1">
      <c r="B155" s="70"/>
      <c r="C155" s="25">
        <v>147</v>
      </c>
      <c r="D155" s="25" t="s">
        <v>352</v>
      </c>
      <c r="E155" s="52" t="s">
        <v>1344</v>
      </c>
      <c r="F155" s="25" t="s">
        <v>50</v>
      </c>
      <c r="G155" s="25" t="s">
        <v>353</v>
      </c>
      <c r="H155" s="25" t="s">
        <v>38</v>
      </c>
      <c r="I155" s="25" t="s">
        <v>354</v>
      </c>
      <c r="J155" s="25"/>
      <c r="K155" s="28">
        <v>8901</v>
      </c>
      <c r="L155" s="80"/>
      <c r="M155" s="28">
        <f t="shared" si="4"/>
        <v>0</v>
      </c>
      <c r="N155" s="59"/>
      <c r="O155" s="48">
        <v>0.2</v>
      </c>
      <c r="P155" s="49">
        <f t="shared" si="5"/>
        <v>0</v>
      </c>
    </row>
    <row r="156" spans="2:16" ht="24.75" customHeight="1">
      <c r="B156" s="70"/>
      <c r="C156" s="25">
        <v>148</v>
      </c>
      <c r="D156" s="25" t="s">
        <v>355</v>
      </c>
      <c r="E156" s="52" t="s">
        <v>1345</v>
      </c>
      <c r="F156" s="25" t="s">
        <v>50</v>
      </c>
      <c r="G156" s="25" t="s">
        <v>356</v>
      </c>
      <c r="H156" s="25" t="s">
        <v>38</v>
      </c>
      <c r="I156" s="25" t="s">
        <v>357</v>
      </c>
      <c r="J156" s="25"/>
      <c r="K156" s="28">
        <v>7044</v>
      </c>
      <c r="L156" s="80"/>
      <c r="M156" s="28">
        <f t="shared" si="4"/>
        <v>0</v>
      </c>
      <c r="N156" s="59"/>
      <c r="O156" s="48">
        <v>0.2</v>
      </c>
      <c r="P156" s="49">
        <f t="shared" si="5"/>
        <v>0</v>
      </c>
    </row>
    <row r="157" spans="2:16" ht="24.75" customHeight="1">
      <c r="B157" s="70"/>
      <c r="C157" s="25">
        <v>149</v>
      </c>
      <c r="D157" s="25" t="s">
        <v>358</v>
      </c>
      <c r="E157" s="52" t="s">
        <v>1346</v>
      </c>
      <c r="F157" s="25" t="s">
        <v>50</v>
      </c>
      <c r="G157" s="25" t="s">
        <v>359</v>
      </c>
      <c r="H157" s="25" t="s">
        <v>38</v>
      </c>
      <c r="I157" s="25" t="s">
        <v>360</v>
      </c>
      <c r="J157" s="25"/>
      <c r="K157" s="28">
        <v>6762</v>
      </c>
      <c r="L157" s="80"/>
      <c r="M157" s="28">
        <f t="shared" si="4"/>
        <v>0</v>
      </c>
      <c r="N157" s="59"/>
      <c r="O157" s="48">
        <v>0.2</v>
      </c>
      <c r="P157" s="49">
        <f t="shared" si="5"/>
        <v>0</v>
      </c>
    </row>
    <row r="158" spans="2:16" ht="24.75" customHeight="1">
      <c r="B158" s="70"/>
      <c r="C158" s="25">
        <v>150</v>
      </c>
      <c r="D158" s="25" t="s">
        <v>361</v>
      </c>
      <c r="E158" s="52" t="s">
        <v>1347</v>
      </c>
      <c r="F158" s="25" t="s">
        <v>50</v>
      </c>
      <c r="G158" s="25" t="s">
        <v>362</v>
      </c>
      <c r="H158" s="25" t="s">
        <v>38</v>
      </c>
      <c r="I158" s="25" t="s">
        <v>360</v>
      </c>
      <c r="J158" s="25"/>
      <c r="K158" s="28">
        <v>6762</v>
      </c>
      <c r="L158" s="80"/>
      <c r="M158" s="28">
        <f t="shared" si="4"/>
        <v>0</v>
      </c>
      <c r="N158" s="59"/>
      <c r="O158" s="48">
        <v>0.2</v>
      </c>
      <c r="P158" s="49">
        <f t="shared" si="5"/>
        <v>0</v>
      </c>
    </row>
    <row r="159" spans="2:16" ht="24.75" customHeight="1">
      <c r="B159" s="70"/>
      <c r="C159" s="25">
        <v>151</v>
      </c>
      <c r="D159" s="25" t="s">
        <v>363</v>
      </c>
      <c r="E159" s="52" t="s">
        <v>1348</v>
      </c>
      <c r="F159" s="25" t="s">
        <v>50</v>
      </c>
      <c r="G159" s="25" t="s">
        <v>364</v>
      </c>
      <c r="H159" s="25" t="s">
        <v>38</v>
      </c>
      <c r="I159" s="25" t="s">
        <v>365</v>
      </c>
      <c r="J159" s="25"/>
      <c r="K159" s="28">
        <v>10200</v>
      </c>
      <c r="L159" s="80"/>
      <c r="M159" s="28">
        <f t="shared" si="4"/>
        <v>0</v>
      </c>
      <c r="N159" s="59"/>
      <c r="O159" s="48">
        <v>0.2</v>
      </c>
      <c r="P159" s="49">
        <f t="shared" si="5"/>
        <v>0</v>
      </c>
    </row>
    <row r="160" spans="2:16" ht="24.75" customHeight="1">
      <c r="B160" s="70"/>
      <c r="C160" s="25">
        <v>152</v>
      </c>
      <c r="D160" s="25" t="s">
        <v>366</v>
      </c>
      <c r="E160" s="52" t="s">
        <v>1349</v>
      </c>
      <c r="F160" s="25" t="s">
        <v>50</v>
      </c>
      <c r="G160" s="25" t="s">
        <v>367</v>
      </c>
      <c r="H160" s="25" t="s">
        <v>38</v>
      </c>
      <c r="I160" s="25" t="s">
        <v>365</v>
      </c>
      <c r="J160" s="25"/>
      <c r="K160" s="28">
        <v>10200</v>
      </c>
      <c r="L160" s="80"/>
      <c r="M160" s="28">
        <f t="shared" si="4"/>
        <v>0</v>
      </c>
      <c r="N160" s="59"/>
      <c r="O160" s="48">
        <v>0.2</v>
      </c>
      <c r="P160" s="49">
        <f t="shared" si="5"/>
        <v>0</v>
      </c>
    </row>
    <row r="161" spans="2:16" ht="24.75" customHeight="1">
      <c r="B161" s="70"/>
      <c r="C161" s="25">
        <v>153</v>
      </c>
      <c r="D161" s="25" t="s">
        <v>368</v>
      </c>
      <c r="E161" s="52" t="s">
        <v>1350</v>
      </c>
      <c r="F161" s="25" t="s">
        <v>50</v>
      </c>
      <c r="G161" s="25" t="s">
        <v>369</v>
      </c>
      <c r="H161" s="25" t="s">
        <v>38</v>
      </c>
      <c r="I161" s="25" t="s">
        <v>370</v>
      </c>
      <c r="J161" s="25"/>
      <c r="K161" s="28">
        <v>13350</v>
      </c>
      <c r="L161" s="80"/>
      <c r="M161" s="28">
        <f t="shared" si="4"/>
        <v>0</v>
      </c>
      <c r="N161" s="59"/>
      <c r="O161" s="48">
        <v>0.2</v>
      </c>
      <c r="P161" s="49">
        <f t="shared" si="5"/>
        <v>0</v>
      </c>
    </row>
    <row r="162" spans="2:16" ht="24.75" customHeight="1">
      <c r="B162" s="70"/>
      <c r="C162" s="25">
        <v>154</v>
      </c>
      <c r="D162" s="25" t="s">
        <v>371</v>
      </c>
      <c r="E162" s="52" t="s">
        <v>1351</v>
      </c>
      <c r="F162" s="25" t="s">
        <v>50</v>
      </c>
      <c r="G162" s="25" t="s">
        <v>372</v>
      </c>
      <c r="H162" s="25" t="s">
        <v>38</v>
      </c>
      <c r="I162" s="25" t="s">
        <v>373</v>
      </c>
      <c r="J162" s="25"/>
      <c r="K162" s="28">
        <v>5745.6</v>
      </c>
      <c r="L162" s="80"/>
      <c r="M162" s="28">
        <f t="shared" si="4"/>
        <v>0</v>
      </c>
      <c r="N162" s="59"/>
      <c r="O162" s="48">
        <v>0.2</v>
      </c>
      <c r="P162" s="49">
        <f t="shared" si="5"/>
        <v>0</v>
      </c>
    </row>
    <row r="163" spans="2:16" ht="24.75" customHeight="1">
      <c r="B163" s="70"/>
      <c r="C163" s="25">
        <v>155</v>
      </c>
      <c r="D163" s="25" t="s">
        <v>374</v>
      </c>
      <c r="E163" s="52" t="s">
        <v>1352</v>
      </c>
      <c r="F163" s="25" t="s">
        <v>50</v>
      </c>
      <c r="G163" s="25" t="s">
        <v>375</v>
      </c>
      <c r="H163" s="25" t="s">
        <v>38</v>
      </c>
      <c r="I163" s="25" t="s">
        <v>376</v>
      </c>
      <c r="J163" s="25"/>
      <c r="K163" s="28">
        <v>5380</v>
      </c>
      <c r="L163" s="80"/>
      <c r="M163" s="28">
        <f t="shared" si="4"/>
        <v>0</v>
      </c>
      <c r="N163" s="59"/>
      <c r="O163" s="48">
        <v>0.2</v>
      </c>
      <c r="P163" s="49">
        <f t="shared" si="5"/>
        <v>0</v>
      </c>
    </row>
    <row r="164" spans="2:16" ht="24.75" customHeight="1">
      <c r="B164" s="70"/>
      <c r="C164" s="25">
        <v>156</v>
      </c>
      <c r="D164" s="25" t="s">
        <v>377</v>
      </c>
      <c r="E164" s="52" t="s">
        <v>1353</v>
      </c>
      <c r="F164" s="25" t="s">
        <v>50</v>
      </c>
      <c r="G164" s="25" t="s">
        <v>378</v>
      </c>
      <c r="H164" s="25" t="s">
        <v>38</v>
      </c>
      <c r="I164" s="25" t="s">
        <v>379</v>
      </c>
      <c r="J164" s="25"/>
      <c r="K164" s="25">
        <v>965</v>
      </c>
      <c r="L164" s="80"/>
      <c r="M164" s="28">
        <f t="shared" si="4"/>
        <v>0</v>
      </c>
      <c r="N164" s="59"/>
      <c r="O164" s="48">
        <v>0.2</v>
      </c>
      <c r="P164" s="49">
        <f t="shared" si="5"/>
        <v>0</v>
      </c>
    </row>
    <row r="165" spans="2:16" ht="24.75" customHeight="1">
      <c r="B165" s="70"/>
      <c r="C165" s="25">
        <v>157</v>
      </c>
      <c r="D165" s="25" t="s">
        <v>380</v>
      </c>
      <c r="E165" s="52" t="s">
        <v>1354</v>
      </c>
      <c r="F165" s="25" t="s">
        <v>50</v>
      </c>
      <c r="G165" s="25" t="s">
        <v>381</v>
      </c>
      <c r="H165" s="25" t="s">
        <v>38</v>
      </c>
      <c r="I165" s="25" t="s">
        <v>382</v>
      </c>
      <c r="J165" s="25"/>
      <c r="K165" s="28">
        <v>14927</v>
      </c>
      <c r="L165" s="80"/>
      <c r="M165" s="28">
        <f t="shared" si="4"/>
        <v>0</v>
      </c>
      <c r="N165" s="59"/>
      <c r="O165" s="48">
        <v>0.2</v>
      </c>
      <c r="P165" s="49">
        <f t="shared" si="5"/>
        <v>0</v>
      </c>
    </row>
    <row r="166" spans="2:16" ht="24.75" customHeight="1">
      <c r="B166" s="70"/>
      <c r="C166" s="25">
        <v>158</v>
      </c>
      <c r="D166" s="25" t="s">
        <v>383</v>
      </c>
      <c r="E166" s="52" t="s">
        <v>1355</v>
      </c>
      <c r="F166" s="25" t="s">
        <v>50</v>
      </c>
      <c r="G166" s="25" t="s">
        <v>384</v>
      </c>
      <c r="H166" s="25" t="s">
        <v>38</v>
      </c>
      <c r="I166" s="25" t="s">
        <v>385</v>
      </c>
      <c r="J166" s="25"/>
      <c r="K166" s="28">
        <v>14927</v>
      </c>
      <c r="L166" s="80"/>
      <c r="M166" s="28">
        <f t="shared" si="4"/>
        <v>0</v>
      </c>
      <c r="N166" s="59"/>
      <c r="O166" s="48">
        <v>0.2</v>
      </c>
      <c r="P166" s="49">
        <f t="shared" si="5"/>
        <v>0</v>
      </c>
    </row>
    <row r="167" spans="2:16" ht="24.75" customHeight="1">
      <c r="B167" s="70"/>
      <c r="C167" s="25">
        <v>159</v>
      </c>
      <c r="D167" s="25" t="s">
        <v>386</v>
      </c>
      <c r="E167" s="52" t="s">
        <v>1356</v>
      </c>
      <c r="F167" s="25" t="s">
        <v>50</v>
      </c>
      <c r="G167" s="25" t="s">
        <v>387</v>
      </c>
      <c r="H167" s="25" t="s">
        <v>38</v>
      </c>
      <c r="I167" s="25" t="s">
        <v>388</v>
      </c>
      <c r="J167" s="25"/>
      <c r="K167" s="28">
        <v>34352.64</v>
      </c>
      <c r="L167" s="80"/>
      <c r="M167" s="28">
        <f t="shared" si="4"/>
        <v>0</v>
      </c>
      <c r="N167" s="59"/>
      <c r="O167" s="48">
        <v>0.2</v>
      </c>
      <c r="P167" s="49">
        <f t="shared" si="5"/>
        <v>0</v>
      </c>
    </row>
    <row r="168" spans="2:16" ht="24.75" customHeight="1">
      <c r="B168" s="70"/>
      <c r="C168" s="25">
        <v>160</v>
      </c>
      <c r="D168" s="25" t="s">
        <v>389</v>
      </c>
      <c r="E168" s="52" t="s">
        <v>1357</v>
      </c>
      <c r="F168" s="25" t="s">
        <v>50</v>
      </c>
      <c r="G168" s="25" t="s">
        <v>389</v>
      </c>
      <c r="H168" s="25" t="s">
        <v>38</v>
      </c>
      <c r="I168" s="25" t="s">
        <v>390</v>
      </c>
      <c r="J168" s="25"/>
      <c r="K168" s="28">
        <v>9660</v>
      </c>
      <c r="L168" s="80"/>
      <c r="M168" s="28">
        <f t="shared" si="4"/>
        <v>0</v>
      </c>
      <c r="N168" s="59"/>
      <c r="O168" s="48">
        <v>0.2</v>
      </c>
      <c r="P168" s="49">
        <f t="shared" si="5"/>
        <v>0</v>
      </c>
    </row>
    <row r="169" spans="2:16" ht="24.75" customHeight="1">
      <c r="B169" s="70"/>
      <c r="C169" s="25">
        <v>161</v>
      </c>
      <c r="D169" s="25" t="s">
        <v>391</v>
      </c>
      <c r="E169" s="52" t="s">
        <v>1358</v>
      </c>
      <c r="F169" s="25" t="s">
        <v>50</v>
      </c>
      <c r="G169" s="25" t="s">
        <v>391</v>
      </c>
      <c r="H169" s="25" t="s">
        <v>38</v>
      </c>
      <c r="I169" s="25" t="s">
        <v>392</v>
      </c>
      <c r="J169" s="25"/>
      <c r="K169" s="28">
        <v>5313</v>
      </c>
      <c r="L169" s="80"/>
      <c r="M169" s="28">
        <f t="shared" si="4"/>
        <v>0</v>
      </c>
      <c r="N169" s="59"/>
      <c r="O169" s="48">
        <v>0.2</v>
      </c>
      <c r="P169" s="49">
        <f t="shared" si="5"/>
        <v>0</v>
      </c>
    </row>
    <row r="170" spans="2:16" ht="24.75" customHeight="1">
      <c r="B170" s="70"/>
      <c r="C170" s="25">
        <v>162</v>
      </c>
      <c r="D170" s="25" t="s">
        <v>393</v>
      </c>
      <c r="E170" s="52" t="s">
        <v>1359</v>
      </c>
      <c r="F170" s="25" t="s">
        <v>50</v>
      </c>
      <c r="G170" s="25" t="s">
        <v>393</v>
      </c>
      <c r="H170" s="25" t="s">
        <v>38</v>
      </c>
      <c r="I170" s="25" t="s">
        <v>394</v>
      </c>
      <c r="J170" s="25"/>
      <c r="K170" s="28">
        <v>3450</v>
      </c>
      <c r="L170" s="80"/>
      <c r="M170" s="28">
        <f t="shared" si="4"/>
        <v>0</v>
      </c>
      <c r="N170" s="59"/>
      <c r="O170" s="48">
        <v>0.2</v>
      </c>
      <c r="P170" s="49">
        <f t="shared" si="5"/>
        <v>0</v>
      </c>
    </row>
    <row r="171" spans="2:16" ht="24.75" customHeight="1">
      <c r="B171" s="70"/>
      <c r="C171" s="25">
        <v>163</v>
      </c>
      <c r="D171" s="25" t="s">
        <v>395</v>
      </c>
      <c r="E171" s="52" t="s">
        <v>1360</v>
      </c>
      <c r="F171" s="25" t="s">
        <v>50</v>
      </c>
      <c r="G171" s="25" t="s">
        <v>396</v>
      </c>
      <c r="H171" s="25" t="s">
        <v>38</v>
      </c>
      <c r="I171" s="25" t="s">
        <v>397</v>
      </c>
      <c r="J171" s="25"/>
      <c r="K171" s="28">
        <v>8303</v>
      </c>
      <c r="L171" s="80"/>
      <c r="M171" s="28">
        <f t="shared" si="4"/>
        <v>0</v>
      </c>
      <c r="N171" s="59"/>
      <c r="O171" s="48">
        <v>0.2</v>
      </c>
      <c r="P171" s="49">
        <f t="shared" si="5"/>
        <v>0</v>
      </c>
    </row>
    <row r="172" spans="2:16" ht="24.75" customHeight="1">
      <c r="B172" s="70"/>
      <c r="C172" s="25">
        <v>164</v>
      </c>
      <c r="D172" s="25" t="s">
        <v>398</v>
      </c>
      <c r="E172" s="52" t="s">
        <v>1361</v>
      </c>
      <c r="F172" s="25" t="s">
        <v>50</v>
      </c>
      <c r="G172" s="25" t="s">
        <v>399</v>
      </c>
      <c r="H172" s="25" t="s">
        <v>38</v>
      </c>
      <c r="I172" s="25" t="s">
        <v>397</v>
      </c>
      <c r="J172" s="25"/>
      <c r="K172" s="28">
        <v>5083</v>
      </c>
      <c r="L172" s="80"/>
      <c r="M172" s="28">
        <f t="shared" si="4"/>
        <v>0</v>
      </c>
      <c r="N172" s="59"/>
      <c r="O172" s="48">
        <v>0.2</v>
      </c>
      <c r="P172" s="49">
        <f t="shared" si="5"/>
        <v>0</v>
      </c>
    </row>
    <row r="173" spans="2:16" ht="24.75" customHeight="1">
      <c r="B173" s="70"/>
      <c r="C173" s="25">
        <v>165</v>
      </c>
      <c r="D173" s="25" t="s">
        <v>400</v>
      </c>
      <c r="E173" s="52" t="s">
        <v>1362</v>
      </c>
      <c r="F173" s="25" t="s">
        <v>50</v>
      </c>
      <c r="G173" s="25" t="s">
        <v>401</v>
      </c>
      <c r="H173" s="25" t="s">
        <v>38</v>
      </c>
      <c r="I173" s="25" t="s">
        <v>402</v>
      </c>
      <c r="J173" s="25"/>
      <c r="K173" s="28">
        <v>10327</v>
      </c>
      <c r="L173" s="80"/>
      <c r="M173" s="28">
        <f t="shared" si="4"/>
        <v>0</v>
      </c>
      <c r="N173" s="59"/>
      <c r="O173" s="48">
        <v>0.2</v>
      </c>
      <c r="P173" s="49">
        <f t="shared" si="5"/>
        <v>0</v>
      </c>
    </row>
    <row r="174" spans="2:16" ht="24.75" customHeight="1">
      <c r="B174" s="70"/>
      <c r="C174" s="25">
        <v>166</v>
      </c>
      <c r="D174" s="25" t="s">
        <v>403</v>
      </c>
      <c r="E174" s="52" t="s">
        <v>1363</v>
      </c>
      <c r="F174" s="25" t="s">
        <v>50</v>
      </c>
      <c r="G174" s="25" t="s">
        <v>403</v>
      </c>
      <c r="H174" s="25" t="s">
        <v>38</v>
      </c>
      <c r="I174" s="25" t="s">
        <v>404</v>
      </c>
      <c r="J174" s="25"/>
      <c r="K174" s="28">
        <v>1667.5</v>
      </c>
      <c r="L174" s="80"/>
      <c r="M174" s="28">
        <f t="shared" si="4"/>
        <v>0</v>
      </c>
      <c r="N174" s="59"/>
      <c r="O174" s="48">
        <v>0.2</v>
      </c>
      <c r="P174" s="49">
        <f t="shared" si="5"/>
        <v>0</v>
      </c>
    </row>
    <row r="175" spans="2:16" ht="24.75" customHeight="1">
      <c r="B175" s="70"/>
      <c r="C175" s="25">
        <v>167</v>
      </c>
      <c r="D175" s="25" t="s">
        <v>405</v>
      </c>
      <c r="E175" s="52" t="s">
        <v>1364</v>
      </c>
      <c r="F175" s="25" t="s">
        <v>50</v>
      </c>
      <c r="G175" s="25" t="s">
        <v>405</v>
      </c>
      <c r="H175" s="25" t="s">
        <v>38</v>
      </c>
      <c r="I175" s="25" t="s">
        <v>379</v>
      </c>
      <c r="J175" s="25"/>
      <c r="K175" s="25">
        <v>115</v>
      </c>
      <c r="L175" s="80"/>
      <c r="M175" s="28">
        <f t="shared" si="4"/>
        <v>0</v>
      </c>
      <c r="N175" s="59"/>
      <c r="O175" s="48">
        <v>0.2</v>
      </c>
      <c r="P175" s="49">
        <f t="shared" si="5"/>
        <v>0</v>
      </c>
    </row>
    <row r="176" spans="2:16" ht="24.75" customHeight="1">
      <c r="B176" s="70"/>
      <c r="C176" s="25">
        <v>168</v>
      </c>
      <c r="D176" s="25" t="s">
        <v>406</v>
      </c>
      <c r="E176" s="52" t="s">
        <v>1365</v>
      </c>
      <c r="F176" s="25" t="s">
        <v>50</v>
      </c>
      <c r="G176" s="25" t="s">
        <v>407</v>
      </c>
      <c r="H176" s="25" t="s">
        <v>38</v>
      </c>
      <c r="I176" s="25" t="s">
        <v>379</v>
      </c>
      <c r="J176" s="25"/>
      <c r="K176" s="28">
        <v>12066.52</v>
      </c>
      <c r="L176" s="80"/>
      <c r="M176" s="28">
        <f t="shared" si="4"/>
        <v>0</v>
      </c>
      <c r="N176" s="59"/>
      <c r="O176" s="48">
        <v>0.2</v>
      </c>
      <c r="P176" s="49">
        <f t="shared" si="5"/>
        <v>0</v>
      </c>
    </row>
    <row r="177" spans="2:16" ht="24.75" customHeight="1">
      <c r="B177" s="70"/>
      <c r="C177" s="25">
        <v>169</v>
      </c>
      <c r="D177" s="25" t="s">
        <v>408</v>
      </c>
      <c r="E177" s="52" t="s">
        <v>1366</v>
      </c>
      <c r="F177" s="25" t="s">
        <v>50</v>
      </c>
      <c r="G177" s="25" t="s">
        <v>409</v>
      </c>
      <c r="H177" s="25" t="s">
        <v>38</v>
      </c>
      <c r="I177" s="25" t="s">
        <v>379</v>
      </c>
      <c r="J177" s="25"/>
      <c r="K177" s="28">
        <v>21987.6</v>
      </c>
      <c r="L177" s="80"/>
      <c r="M177" s="28">
        <f t="shared" si="4"/>
        <v>0</v>
      </c>
      <c r="N177" s="59"/>
      <c r="O177" s="48">
        <v>0.2</v>
      </c>
      <c r="P177" s="49">
        <f t="shared" si="5"/>
        <v>0</v>
      </c>
    </row>
    <row r="178" spans="2:16" ht="24.75" customHeight="1">
      <c r="B178" s="70"/>
      <c r="C178" s="25">
        <v>170</v>
      </c>
      <c r="D178" s="25" t="s">
        <v>410</v>
      </c>
      <c r="E178" s="52" t="s">
        <v>1367</v>
      </c>
      <c r="F178" s="25" t="s">
        <v>50</v>
      </c>
      <c r="G178" s="25" t="s">
        <v>411</v>
      </c>
      <c r="H178" s="25" t="s">
        <v>38</v>
      </c>
      <c r="I178" s="25" t="s">
        <v>379</v>
      </c>
      <c r="J178" s="25"/>
      <c r="K178" s="28">
        <v>14171.04</v>
      </c>
      <c r="L178" s="80"/>
      <c r="M178" s="28">
        <f t="shared" si="4"/>
        <v>0</v>
      </c>
      <c r="N178" s="59"/>
      <c r="O178" s="48">
        <v>0.2</v>
      </c>
      <c r="P178" s="49">
        <f t="shared" si="5"/>
        <v>0</v>
      </c>
    </row>
    <row r="179" spans="2:16" ht="24.75" customHeight="1">
      <c r="B179" s="70"/>
      <c r="C179" s="25">
        <v>171</v>
      </c>
      <c r="D179" s="25" t="s">
        <v>412</v>
      </c>
      <c r="E179" s="52" t="s">
        <v>1368</v>
      </c>
      <c r="F179" s="25" t="s">
        <v>50</v>
      </c>
      <c r="G179" s="25" t="s">
        <v>412</v>
      </c>
      <c r="H179" s="25" t="s">
        <v>38</v>
      </c>
      <c r="I179" s="25" t="s">
        <v>379</v>
      </c>
      <c r="J179" s="25"/>
      <c r="K179" s="28">
        <v>163248.1</v>
      </c>
      <c r="L179" s="80"/>
      <c r="M179" s="28">
        <f t="shared" si="4"/>
        <v>0</v>
      </c>
      <c r="N179" s="59"/>
      <c r="O179" s="48">
        <v>0.2</v>
      </c>
      <c r="P179" s="49">
        <f t="shared" si="5"/>
        <v>0</v>
      </c>
    </row>
    <row r="180" spans="2:16" ht="24.75" customHeight="1">
      <c r="B180" s="70"/>
      <c r="C180" s="25">
        <v>172</v>
      </c>
      <c r="D180" s="25" t="s">
        <v>413</v>
      </c>
      <c r="E180" s="52" t="s">
        <v>1369</v>
      </c>
      <c r="F180" s="25" t="s">
        <v>50</v>
      </c>
      <c r="G180" s="25" t="s">
        <v>414</v>
      </c>
      <c r="H180" s="25" t="s">
        <v>38</v>
      </c>
      <c r="I180" s="25" t="s">
        <v>308</v>
      </c>
      <c r="J180" s="25"/>
      <c r="K180" s="28">
        <v>18917.5</v>
      </c>
      <c r="L180" s="80"/>
      <c r="M180" s="28">
        <f t="shared" si="4"/>
        <v>0</v>
      </c>
      <c r="N180" s="59"/>
      <c r="O180" s="48">
        <v>0.2</v>
      </c>
      <c r="P180" s="49">
        <f t="shared" si="5"/>
        <v>0</v>
      </c>
    </row>
    <row r="181" spans="2:16" ht="24.75" customHeight="1">
      <c r="B181" s="70"/>
      <c r="C181" s="25">
        <v>173</v>
      </c>
      <c r="D181" s="25" t="s">
        <v>85</v>
      </c>
      <c r="E181" s="52" t="s">
        <v>1370</v>
      </c>
      <c r="F181" s="25" t="s">
        <v>50</v>
      </c>
      <c r="G181" s="25" t="s">
        <v>85</v>
      </c>
      <c r="H181" s="25" t="s">
        <v>38</v>
      </c>
      <c r="I181" s="25" t="s">
        <v>415</v>
      </c>
      <c r="J181" s="25"/>
      <c r="K181" s="28">
        <v>54012</v>
      </c>
      <c r="L181" s="80"/>
      <c r="M181" s="28">
        <f t="shared" si="4"/>
        <v>0</v>
      </c>
      <c r="N181" s="59"/>
      <c r="O181" s="48">
        <v>0.2</v>
      </c>
      <c r="P181" s="49">
        <f t="shared" si="5"/>
        <v>0</v>
      </c>
    </row>
    <row r="182" spans="2:16" ht="24.75" customHeight="1">
      <c r="B182" s="70"/>
      <c r="C182" s="25">
        <v>174</v>
      </c>
      <c r="D182" s="25" t="s">
        <v>69</v>
      </c>
      <c r="E182" s="52" t="s">
        <v>1371</v>
      </c>
      <c r="F182" s="25" t="s">
        <v>50</v>
      </c>
      <c r="G182" s="25" t="s">
        <v>69</v>
      </c>
      <c r="H182" s="25" t="s">
        <v>38</v>
      </c>
      <c r="I182" s="25" t="s">
        <v>415</v>
      </c>
      <c r="J182" s="25"/>
      <c r="K182" s="28">
        <v>50190</v>
      </c>
      <c r="L182" s="80"/>
      <c r="M182" s="28">
        <f t="shared" si="4"/>
        <v>0</v>
      </c>
      <c r="N182" s="59"/>
      <c r="O182" s="48">
        <v>0.2</v>
      </c>
      <c r="P182" s="49">
        <f t="shared" si="5"/>
        <v>0</v>
      </c>
    </row>
    <row r="183" spans="2:16" ht="24.75" customHeight="1">
      <c r="B183" s="70"/>
      <c r="C183" s="25">
        <v>175</v>
      </c>
      <c r="D183" s="25" t="s">
        <v>416</v>
      </c>
      <c r="E183" s="52" t="s">
        <v>1372</v>
      </c>
      <c r="F183" s="25" t="s">
        <v>50</v>
      </c>
      <c r="G183" s="25" t="s">
        <v>416</v>
      </c>
      <c r="H183" s="25" t="s">
        <v>38</v>
      </c>
      <c r="I183" s="25" t="s">
        <v>415</v>
      </c>
      <c r="J183" s="25"/>
      <c r="K183" s="28">
        <v>88872</v>
      </c>
      <c r="L183" s="80"/>
      <c r="M183" s="28">
        <f t="shared" si="4"/>
        <v>0</v>
      </c>
      <c r="N183" s="59"/>
      <c r="O183" s="48">
        <v>0.2</v>
      </c>
      <c r="P183" s="49">
        <f t="shared" si="5"/>
        <v>0</v>
      </c>
    </row>
    <row r="184" spans="2:16" ht="24.75" customHeight="1">
      <c r="B184" s="70"/>
      <c r="C184" s="25">
        <v>176</v>
      </c>
      <c r="D184" s="25" t="s">
        <v>184</v>
      </c>
      <c r="E184" s="52" t="s">
        <v>1373</v>
      </c>
      <c r="F184" s="25" t="s">
        <v>50</v>
      </c>
      <c r="G184" s="25" t="s">
        <v>184</v>
      </c>
      <c r="H184" s="25" t="s">
        <v>38</v>
      </c>
      <c r="I184" s="25" t="s">
        <v>415</v>
      </c>
      <c r="J184" s="25"/>
      <c r="K184" s="28">
        <v>117309</v>
      </c>
      <c r="L184" s="80"/>
      <c r="M184" s="28">
        <f t="shared" si="4"/>
        <v>0</v>
      </c>
      <c r="N184" s="59"/>
      <c r="O184" s="48">
        <v>0.2</v>
      </c>
      <c r="P184" s="49">
        <f t="shared" si="5"/>
        <v>0</v>
      </c>
    </row>
    <row r="185" spans="2:16" ht="24.75" customHeight="1">
      <c r="B185" s="70"/>
      <c r="C185" s="25">
        <v>177</v>
      </c>
      <c r="D185" s="25" t="s">
        <v>188</v>
      </c>
      <c r="E185" s="52" t="s">
        <v>1374</v>
      </c>
      <c r="F185" s="25" t="s">
        <v>50</v>
      </c>
      <c r="G185" s="25" t="s">
        <v>188</v>
      </c>
      <c r="H185" s="25" t="s">
        <v>38</v>
      </c>
      <c r="I185" s="25" t="s">
        <v>415</v>
      </c>
      <c r="J185" s="25"/>
      <c r="K185" s="28">
        <v>160053</v>
      </c>
      <c r="L185" s="80"/>
      <c r="M185" s="28">
        <f t="shared" si="4"/>
        <v>0</v>
      </c>
      <c r="N185" s="59"/>
      <c r="O185" s="48">
        <v>0.2</v>
      </c>
      <c r="P185" s="49">
        <f t="shared" si="5"/>
        <v>0</v>
      </c>
    </row>
    <row r="186" spans="2:16" ht="24.75" customHeight="1">
      <c r="B186" s="70"/>
      <c r="C186" s="25">
        <v>178</v>
      </c>
      <c r="D186" s="25" t="s">
        <v>417</v>
      </c>
      <c r="E186" s="52" t="s">
        <v>1375</v>
      </c>
      <c r="F186" s="25" t="s">
        <v>50</v>
      </c>
      <c r="G186" s="25" t="s">
        <v>418</v>
      </c>
      <c r="H186" s="25" t="s">
        <v>38</v>
      </c>
      <c r="I186" s="25" t="s">
        <v>419</v>
      </c>
      <c r="J186" s="25"/>
      <c r="K186" s="28">
        <v>10200</v>
      </c>
      <c r="L186" s="80"/>
      <c r="M186" s="28">
        <f t="shared" si="4"/>
        <v>0</v>
      </c>
      <c r="N186" s="59"/>
      <c r="O186" s="48">
        <v>0.2</v>
      </c>
      <c r="P186" s="49">
        <f t="shared" si="5"/>
        <v>0</v>
      </c>
    </row>
    <row r="187" spans="2:16" ht="24.75" customHeight="1">
      <c r="B187" s="70"/>
      <c r="C187" s="25">
        <v>179</v>
      </c>
      <c r="D187" s="25" t="s">
        <v>420</v>
      </c>
      <c r="E187" s="52" t="s">
        <v>1376</v>
      </c>
      <c r="F187" s="25" t="s">
        <v>50</v>
      </c>
      <c r="G187" s="25" t="s">
        <v>421</v>
      </c>
      <c r="H187" s="25" t="s">
        <v>38</v>
      </c>
      <c r="I187" s="25" t="s">
        <v>419</v>
      </c>
      <c r="J187" s="25"/>
      <c r="K187" s="28">
        <v>10200</v>
      </c>
      <c r="L187" s="80"/>
      <c r="M187" s="28">
        <f t="shared" si="4"/>
        <v>0</v>
      </c>
      <c r="N187" s="59"/>
      <c r="O187" s="48">
        <v>0.2</v>
      </c>
      <c r="P187" s="49">
        <f t="shared" si="5"/>
        <v>0</v>
      </c>
    </row>
    <row r="188" spans="2:16" ht="24.75" customHeight="1">
      <c r="B188" s="70"/>
      <c r="C188" s="25">
        <v>180</v>
      </c>
      <c r="D188" s="25" t="s">
        <v>422</v>
      </c>
      <c r="E188" s="52" t="s">
        <v>1377</v>
      </c>
      <c r="F188" s="25" t="s">
        <v>50</v>
      </c>
      <c r="G188" s="25" t="s">
        <v>423</v>
      </c>
      <c r="H188" s="25" t="s">
        <v>38</v>
      </c>
      <c r="I188" s="25" t="s">
        <v>424</v>
      </c>
      <c r="J188" s="25"/>
      <c r="K188" s="28">
        <v>34362</v>
      </c>
      <c r="L188" s="80"/>
      <c r="M188" s="28">
        <f t="shared" si="4"/>
        <v>0</v>
      </c>
      <c r="N188" s="59"/>
      <c r="O188" s="48">
        <v>0.2</v>
      </c>
      <c r="P188" s="49">
        <f t="shared" si="5"/>
        <v>0</v>
      </c>
    </row>
    <row r="189" spans="2:16" ht="24.75" customHeight="1">
      <c r="B189" s="70"/>
      <c r="C189" s="25">
        <v>181</v>
      </c>
      <c r="D189" s="25" t="s">
        <v>425</v>
      </c>
      <c r="E189" s="52" t="s">
        <v>1378</v>
      </c>
      <c r="F189" s="25" t="s">
        <v>50</v>
      </c>
      <c r="G189" s="25" t="s">
        <v>426</v>
      </c>
      <c r="H189" s="25" t="s">
        <v>38</v>
      </c>
      <c r="I189" s="25" t="s">
        <v>427</v>
      </c>
      <c r="J189" s="25"/>
      <c r="K189" s="28">
        <v>16598.4</v>
      </c>
      <c r="L189" s="80"/>
      <c r="M189" s="28">
        <f t="shared" si="4"/>
        <v>0</v>
      </c>
      <c r="N189" s="59"/>
      <c r="O189" s="48">
        <v>0.2</v>
      </c>
      <c r="P189" s="49">
        <f t="shared" si="5"/>
        <v>0</v>
      </c>
    </row>
    <row r="190" spans="2:16" ht="24.75" customHeight="1">
      <c r="B190" s="70"/>
      <c r="C190" s="25">
        <v>182</v>
      </c>
      <c r="D190" s="25" t="s">
        <v>428</v>
      </c>
      <c r="E190" s="52" t="s">
        <v>1379</v>
      </c>
      <c r="F190" s="25" t="s">
        <v>50</v>
      </c>
      <c r="G190" s="25" t="s">
        <v>353</v>
      </c>
      <c r="H190" s="25" t="s">
        <v>38</v>
      </c>
      <c r="I190" s="25" t="s">
        <v>427</v>
      </c>
      <c r="J190" s="25"/>
      <c r="K190" s="28">
        <v>11916.9</v>
      </c>
      <c r="L190" s="80"/>
      <c r="M190" s="28">
        <f t="shared" si="4"/>
        <v>0</v>
      </c>
      <c r="N190" s="59"/>
      <c r="O190" s="48">
        <v>0.2</v>
      </c>
      <c r="P190" s="49">
        <f t="shared" si="5"/>
        <v>0</v>
      </c>
    </row>
    <row r="191" spans="2:16" ht="24.75" customHeight="1">
      <c r="B191" s="70"/>
      <c r="C191" s="25">
        <v>183</v>
      </c>
      <c r="D191" s="25" t="s">
        <v>429</v>
      </c>
      <c r="E191" s="52" t="s">
        <v>1380</v>
      </c>
      <c r="F191" s="25" t="s">
        <v>50</v>
      </c>
      <c r="G191" s="25" t="s">
        <v>430</v>
      </c>
      <c r="H191" s="25" t="s">
        <v>38</v>
      </c>
      <c r="I191" s="25" t="s">
        <v>431</v>
      </c>
      <c r="J191" s="25"/>
      <c r="K191" s="28">
        <v>1920</v>
      </c>
      <c r="L191" s="80"/>
      <c r="M191" s="28">
        <f t="shared" si="4"/>
        <v>0</v>
      </c>
      <c r="N191" s="59"/>
      <c r="O191" s="48">
        <v>0.2</v>
      </c>
      <c r="P191" s="49">
        <f t="shared" si="5"/>
        <v>0</v>
      </c>
    </row>
    <row r="192" spans="2:16" ht="24.75" customHeight="1">
      <c r="B192" s="70"/>
      <c r="C192" s="25">
        <v>184</v>
      </c>
      <c r="D192" s="25" t="s">
        <v>432</v>
      </c>
      <c r="E192" s="52" t="s">
        <v>1381</v>
      </c>
      <c r="F192" s="25" t="s">
        <v>50</v>
      </c>
      <c r="G192" s="25" t="s">
        <v>433</v>
      </c>
      <c r="H192" s="25" t="s">
        <v>38</v>
      </c>
      <c r="I192" s="25" t="s">
        <v>434</v>
      </c>
      <c r="J192" s="25"/>
      <c r="K192" s="28">
        <v>13663.2</v>
      </c>
      <c r="L192" s="80"/>
      <c r="M192" s="28">
        <f t="shared" si="4"/>
        <v>0</v>
      </c>
      <c r="N192" s="59"/>
      <c r="O192" s="48">
        <v>0.2</v>
      </c>
      <c r="P192" s="49">
        <f t="shared" si="5"/>
        <v>0</v>
      </c>
    </row>
    <row r="193" spans="2:16" ht="24.75" customHeight="1">
      <c r="B193" s="70"/>
      <c r="C193" s="25">
        <v>185</v>
      </c>
      <c r="D193" s="25" t="s">
        <v>435</v>
      </c>
      <c r="E193" s="52" t="s">
        <v>1382</v>
      </c>
      <c r="F193" s="25" t="s">
        <v>50</v>
      </c>
      <c r="G193" s="25" t="s">
        <v>436</v>
      </c>
      <c r="H193" s="25" t="s">
        <v>38</v>
      </c>
      <c r="I193" s="25" t="s">
        <v>379</v>
      </c>
      <c r="J193" s="25"/>
      <c r="K193" s="28">
        <v>10545.6</v>
      </c>
      <c r="L193" s="80"/>
      <c r="M193" s="28">
        <f t="shared" si="4"/>
        <v>0</v>
      </c>
      <c r="N193" s="59"/>
      <c r="O193" s="48">
        <v>0.2</v>
      </c>
      <c r="P193" s="49">
        <f t="shared" si="5"/>
        <v>0</v>
      </c>
    </row>
    <row r="194" spans="2:16" ht="24.75" customHeight="1">
      <c r="B194" s="70"/>
      <c r="C194" s="25">
        <v>186</v>
      </c>
      <c r="D194" s="25" t="s">
        <v>437</v>
      </c>
      <c r="E194" s="52" t="s">
        <v>1383</v>
      </c>
      <c r="F194" s="25" t="s">
        <v>50</v>
      </c>
      <c r="G194" s="25" t="s">
        <v>437</v>
      </c>
      <c r="H194" s="25" t="s">
        <v>38</v>
      </c>
      <c r="I194" s="25" t="s">
        <v>379</v>
      </c>
      <c r="J194" s="25"/>
      <c r="K194" s="28">
        <v>68030</v>
      </c>
      <c r="L194" s="80"/>
      <c r="M194" s="28">
        <f t="shared" si="4"/>
        <v>0</v>
      </c>
      <c r="N194" s="59"/>
      <c r="O194" s="48">
        <v>0.2</v>
      </c>
      <c r="P194" s="49">
        <f t="shared" si="5"/>
        <v>0</v>
      </c>
    </row>
    <row r="195" spans="2:16" ht="24.75" customHeight="1">
      <c r="B195" s="70"/>
      <c r="C195" s="25">
        <v>187</v>
      </c>
      <c r="D195" s="25" t="s">
        <v>438</v>
      </c>
      <c r="E195" s="52" t="s">
        <v>1384</v>
      </c>
      <c r="F195" s="25" t="s">
        <v>50</v>
      </c>
      <c r="G195" s="25" t="s">
        <v>438</v>
      </c>
      <c r="H195" s="25" t="s">
        <v>38</v>
      </c>
      <c r="I195" s="25" t="s">
        <v>439</v>
      </c>
      <c r="J195" s="25"/>
      <c r="K195" s="28">
        <v>23700</v>
      </c>
      <c r="L195" s="80"/>
      <c r="M195" s="28">
        <f t="shared" si="4"/>
        <v>0</v>
      </c>
      <c r="N195" s="59"/>
      <c r="O195" s="48">
        <v>0.2</v>
      </c>
      <c r="P195" s="49">
        <f t="shared" si="5"/>
        <v>0</v>
      </c>
    </row>
    <row r="196" spans="2:16" ht="24.75" customHeight="1">
      <c r="B196" s="70"/>
      <c r="C196" s="25">
        <v>188</v>
      </c>
      <c r="D196" s="25" t="s">
        <v>440</v>
      </c>
      <c r="E196" s="52" t="s">
        <v>1385</v>
      </c>
      <c r="F196" s="25" t="s">
        <v>50</v>
      </c>
      <c r="G196" s="25" t="s">
        <v>441</v>
      </c>
      <c r="H196" s="25" t="s">
        <v>38</v>
      </c>
      <c r="I196" s="25" t="s">
        <v>442</v>
      </c>
      <c r="J196" s="25"/>
      <c r="K196" s="28">
        <v>4473</v>
      </c>
      <c r="L196" s="80"/>
      <c r="M196" s="28">
        <f t="shared" si="4"/>
        <v>0</v>
      </c>
      <c r="N196" s="59"/>
      <c r="O196" s="48">
        <v>0.2</v>
      </c>
      <c r="P196" s="49">
        <f t="shared" si="5"/>
        <v>0</v>
      </c>
    </row>
    <row r="197" spans="2:16" ht="24.75" customHeight="1">
      <c r="B197" s="70"/>
      <c r="C197" s="25">
        <v>189</v>
      </c>
      <c r="D197" s="25" t="s">
        <v>443</v>
      </c>
      <c r="E197" s="52" t="s">
        <v>1386</v>
      </c>
      <c r="F197" s="25" t="s">
        <v>50</v>
      </c>
      <c r="G197" s="25" t="s">
        <v>443</v>
      </c>
      <c r="H197" s="25" t="s">
        <v>38</v>
      </c>
      <c r="I197" s="25" t="s">
        <v>379</v>
      </c>
      <c r="J197" s="25"/>
      <c r="K197" s="28">
        <v>16617.3</v>
      </c>
      <c r="L197" s="80"/>
      <c r="M197" s="28">
        <f t="shared" si="4"/>
        <v>0</v>
      </c>
      <c r="N197" s="59"/>
      <c r="O197" s="48">
        <v>0.2</v>
      </c>
      <c r="P197" s="49">
        <f t="shared" si="5"/>
        <v>0</v>
      </c>
    </row>
    <row r="198" spans="2:16" ht="48" customHeight="1">
      <c r="B198" s="70"/>
      <c r="C198" s="25">
        <v>190</v>
      </c>
      <c r="D198" s="25" t="s">
        <v>444</v>
      </c>
      <c r="E198" s="52" t="s">
        <v>1387</v>
      </c>
      <c r="F198" s="25" t="s">
        <v>50</v>
      </c>
      <c r="G198" s="25" t="s">
        <v>444</v>
      </c>
      <c r="H198" s="25" t="s">
        <v>38</v>
      </c>
      <c r="I198" s="25" t="s">
        <v>445</v>
      </c>
      <c r="J198" s="25"/>
      <c r="K198" s="28">
        <v>11550</v>
      </c>
      <c r="L198" s="80"/>
      <c r="M198" s="28">
        <f t="shared" si="4"/>
        <v>0</v>
      </c>
      <c r="N198" s="59"/>
      <c r="O198" s="48">
        <v>0.2</v>
      </c>
      <c r="P198" s="49">
        <f t="shared" si="5"/>
        <v>0</v>
      </c>
    </row>
    <row r="199" spans="2:16" ht="39" customHeight="1">
      <c r="B199" s="70"/>
      <c r="C199" s="25">
        <v>191</v>
      </c>
      <c r="D199" s="25" t="s">
        <v>446</v>
      </c>
      <c r="E199" s="52" t="s">
        <v>1388</v>
      </c>
      <c r="F199" s="25" t="s">
        <v>50</v>
      </c>
      <c r="G199" s="25" t="s">
        <v>447</v>
      </c>
      <c r="H199" s="25" t="s">
        <v>38</v>
      </c>
      <c r="I199" s="25" t="s">
        <v>379</v>
      </c>
      <c r="J199" s="25"/>
      <c r="K199" s="28">
        <v>25557.6</v>
      </c>
      <c r="L199" s="80"/>
      <c r="M199" s="28">
        <f t="shared" si="4"/>
        <v>0</v>
      </c>
      <c r="N199" s="59"/>
      <c r="O199" s="48">
        <v>0.2</v>
      </c>
      <c r="P199" s="49">
        <f t="shared" si="5"/>
        <v>0</v>
      </c>
    </row>
    <row r="200" spans="2:16" ht="39.75" customHeight="1">
      <c r="B200" s="70"/>
      <c r="C200" s="25">
        <v>192</v>
      </c>
      <c r="D200" s="25" t="s">
        <v>448</v>
      </c>
      <c r="E200" s="52" t="s">
        <v>1389</v>
      </c>
      <c r="F200" s="25" t="s">
        <v>50</v>
      </c>
      <c r="G200" s="25" t="s">
        <v>449</v>
      </c>
      <c r="H200" s="25" t="s">
        <v>38</v>
      </c>
      <c r="I200" s="25" t="s">
        <v>379</v>
      </c>
      <c r="J200" s="25"/>
      <c r="K200" s="28">
        <v>40900.63</v>
      </c>
      <c r="L200" s="80"/>
      <c r="M200" s="28">
        <f t="shared" si="4"/>
        <v>0</v>
      </c>
      <c r="N200" s="59"/>
      <c r="O200" s="48">
        <v>0.2</v>
      </c>
      <c r="P200" s="49">
        <f t="shared" si="5"/>
        <v>0</v>
      </c>
    </row>
    <row r="201" spans="2:16" ht="37.5" customHeight="1">
      <c r="B201" s="70"/>
      <c r="C201" s="25">
        <v>193</v>
      </c>
      <c r="D201" s="25" t="s">
        <v>450</v>
      </c>
      <c r="E201" s="52" t="s">
        <v>1390</v>
      </c>
      <c r="F201" s="21" t="s">
        <v>50</v>
      </c>
      <c r="G201" s="25" t="s">
        <v>451</v>
      </c>
      <c r="H201" s="25" t="s">
        <v>38</v>
      </c>
      <c r="I201" s="25" t="s">
        <v>452</v>
      </c>
      <c r="J201" s="25"/>
      <c r="K201" s="28">
        <v>25992</v>
      </c>
      <c r="L201" s="80"/>
      <c r="M201" s="28">
        <f t="shared" si="4"/>
        <v>0</v>
      </c>
      <c r="N201" s="59"/>
      <c r="O201" s="48">
        <v>0.2</v>
      </c>
      <c r="P201" s="49">
        <f t="shared" si="5"/>
        <v>0</v>
      </c>
    </row>
    <row r="202" spans="2:16" ht="39" customHeight="1">
      <c r="B202" s="70"/>
      <c r="C202" s="25">
        <v>194</v>
      </c>
      <c r="D202" s="25" t="s">
        <v>453</v>
      </c>
      <c r="E202" s="52" t="s">
        <v>1391</v>
      </c>
      <c r="F202" s="25" t="s">
        <v>50</v>
      </c>
      <c r="G202" s="25" t="s">
        <v>454</v>
      </c>
      <c r="H202" s="25" t="s">
        <v>38</v>
      </c>
      <c r="I202" s="25" t="s">
        <v>52</v>
      </c>
      <c r="J202" s="25"/>
      <c r="K202" s="28">
        <v>54600</v>
      </c>
      <c r="L202" s="80"/>
      <c r="M202" s="28">
        <f>J202*K202</f>
        <v>0</v>
      </c>
      <c r="N202" s="59"/>
      <c r="O202" s="48">
        <v>0.2</v>
      </c>
      <c r="P202" s="49">
        <f aca="true" t="shared" si="6" ref="P202:P265">M202*O202</f>
        <v>0</v>
      </c>
    </row>
    <row r="203" spans="2:16" ht="34.5" customHeight="1">
      <c r="B203" s="70"/>
      <c r="C203" s="25">
        <v>195</v>
      </c>
      <c r="D203" s="25" t="s">
        <v>455</v>
      </c>
      <c r="E203" s="52" t="s">
        <v>1392</v>
      </c>
      <c r="F203" s="25" t="s">
        <v>50</v>
      </c>
      <c r="G203" s="25" t="s">
        <v>456</v>
      </c>
      <c r="H203" s="25" t="s">
        <v>38</v>
      </c>
      <c r="I203" s="25" t="s">
        <v>55</v>
      </c>
      <c r="J203" s="25"/>
      <c r="K203" s="28">
        <v>52500</v>
      </c>
      <c r="L203" s="80"/>
      <c r="M203" s="28">
        <f>J203*K203</f>
        <v>0</v>
      </c>
      <c r="N203" s="59"/>
      <c r="O203" s="48">
        <v>0.2</v>
      </c>
      <c r="P203" s="49">
        <f t="shared" si="6"/>
        <v>0</v>
      </c>
    </row>
    <row r="204" spans="2:16" ht="24.75" customHeight="1">
      <c r="B204" s="70"/>
      <c r="C204" s="25">
        <v>196</v>
      </c>
      <c r="D204" s="25" t="s">
        <v>457</v>
      </c>
      <c r="E204" s="52" t="s">
        <v>1393</v>
      </c>
      <c r="F204" s="25" t="s">
        <v>50</v>
      </c>
      <c r="G204" s="25" t="s">
        <v>458</v>
      </c>
      <c r="H204" s="25" t="s">
        <v>38</v>
      </c>
      <c r="I204" s="25" t="s">
        <v>459</v>
      </c>
      <c r="J204" s="25"/>
      <c r="K204" s="28">
        <v>57540</v>
      </c>
      <c r="L204" s="81"/>
      <c r="M204" s="28">
        <f>J204*K204</f>
        <v>0</v>
      </c>
      <c r="N204" s="59"/>
      <c r="O204" s="48">
        <v>0.2</v>
      </c>
      <c r="P204" s="49">
        <f t="shared" si="6"/>
        <v>0</v>
      </c>
    </row>
    <row r="205" spans="2:16" ht="24.75" customHeight="1">
      <c r="B205" s="70"/>
      <c r="C205" s="73" t="s">
        <v>460</v>
      </c>
      <c r="D205" s="74"/>
      <c r="E205" s="74"/>
      <c r="F205" s="74"/>
      <c r="G205" s="74"/>
      <c r="H205" s="74"/>
      <c r="I205" s="74"/>
      <c r="J205" s="74"/>
      <c r="K205" s="75"/>
      <c r="L205" s="28"/>
      <c r="M205" s="38">
        <f>SUM(M9:M204)</f>
        <v>0</v>
      </c>
      <c r="N205" s="60"/>
      <c r="O205" s="48"/>
      <c r="P205" s="50">
        <f>SUM(P9:P204)</f>
        <v>0</v>
      </c>
    </row>
    <row r="206" spans="2:16" ht="24.75" customHeight="1">
      <c r="B206" s="70" t="s">
        <v>461</v>
      </c>
      <c r="C206" s="72" t="s">
        <v>462</v>
      </c>
      <c r="D206" s="72"/>
      <c r="E206" s="72"/>
      <c r="F206" s="72"/>
      <c r="G206" s="72"/>
      <c r="H206" s="72"/>
      <c r="I206" s="72"/>
      <c r="J206" s="72"/>
      <c r="K206" s="25"/>
      <c r="L206" s="28"/>
      <c r="M206" s="25"/>
      <c r="N206" s="31"/>
      <c r="O206" s="48"/>
      <c r="P206" s="49"/>
    </row>
    <row r="207" spans="2:16" ht="38.25" customHeight="1">
      <c r="B207" s="70"/>
      <c r="C207" s="24" t="s">
        <v>31</v>
      </c>
      <c r="D207" s="24" t="s">
        <v>32</v>
      </c>
      <c r="E207" s="51" t="s">
        <v>1185</v>
      </c>
      <c r="F207" s="24" t="s">
        <v>33</v>
      </c>
      <c r="G207" s="24" t="s">
        <v>34</v>
      </c>
      <c r="H207" s="24" t="s">
        <v>1</v>
      </c>
      <c r="I207" s="24" t="s">
        <v>35</v>
      </c>
      <c r="J207" s="24" t="s">
        <v>26</v>
      </c>
      <c r="K207" s="27" t="s">
        <v>27</v>
      </c>
      <c r="L207" s="35" t="s">
        <v>42</v>
      </c>
      <c r="M207" s="27" t="s">
        <v>36</v>
      </c>
      <c r="N207" s="33" t="s">
        <v>43</v>
      </c>
      <c r="O207" s="48"/>
      <c r="P207" s="49"/>
    </row>
    <row r="208" spans="2:16" ht="24.75" customHeight="1">
      <c r="B208" s="70"/>
      <c r="C208" s="25">
        <v>1</v>
      </c>
      <c r="D208" s="25" t="s">
        <v>463</v>
      </c>
      <c r="E208" s="52" t="s">
        <v>1394</v>
      </c>
      <c r="F208" s="25" t="s">
        <v>50</v>
      </c>
      <c r="G208" s="25" t="s">
        <v>464</v>
      </c>
      <c r="H208" s="25" t="s">
        <v>38</v>
      </c>
      <c r="I208" s="25" t="s">
        <v>465</v>
      </c>
      <c r="J208" s="25"/>
      <c r="K208" s="29">
        <v>23328.9</v>
      </c>
      <c r="L208" s="61">
        <v>1200127.02</v>
      </c>
      <c r="M208" s="28">
        <f>J208*K208</f>
        <v>0</v>
      </c>
      <c r="N208" s="58">
        <v>1</v>
      </c>
      <c r="O208" s="48">
        <v>0.2</v>
      </c>
      <c r="P208" s="49">
        <f t="shared" si="6"/>
        <v>0</v>
      </c>
    </row>
    <row r="209" spans="2:16" ht="24.75" customHeight="1">
      <c r="B209" s="70"/>
      <c r="C209" s="25">
        <v>2</v>
      </c>
      <c r="D209" s="25" t="s">
        <v>466</v>
      </c>
      <c r="E209" s="52" t="s">
        <v>1395</v>
      </c>
      <c r="F209" s="25" t="s">
        <v>50</v>
      </c>
      <c r="G209" s="25" t="s">
        <v>467</v>
      </c>
      <c r="H209" s="25" t="s">
        <v>38</v>
      </c>
      <c r="I209" s="25" t="s">
        <v>468</v>
      </c>
      <c r="J209" s="25"/>
      <c r="K209" s="30">
        <v>9460.76</v>
      </c>
      <c r="L209" s="62"/>
      <c r="M209" s="28">
        <f>J209*K209</f>
        <v>0</v>
      </c>
      <c r="N209" s="59"/>
      <c r="O209" s="48">
        <v>0.2</v>
      </c>
      <c r="P209" s="49">
        <f t="shared" si="6"/>
        <v>0</v>
      </c>
    </row>
    <row r="210" spans="2:16" ht="24.75" customHeight="1">
      <c r="B210" s="70"/>
      <c r="C210" s="25">
        <v>3</v>
      </c>
      <c r="D210" s="25" t="s">
        <v>469</v>
      </c>
      <c r="E210" s="52" t="s">
        <v>1396</v>
      </c>
      <c r="F210" s="25" t="s">
        <v>50</v>
      </c>
      <c r="G210" s="25" t="s">
        <v>470</v>
      </c>
      <c r="H210" s="25" t="s">
        <v>38</v>
      </c>
      <c r="I210" s="25" t="s">
        <v>471</v>
      </c>
      <c r="J210" s="25"/>
      <c r="K210" s="30">
        <v>7380.25</v>
      </c>
      <c r="L210" s="63"/>
      <c r="M210" s="28">
        <f>J210*K210</f>
        <v>0</v>
      </c>
      <c r="N210" s="59"/>
      <c r="O210" s="48">
        <v>0.2</v>
      </c>
      <c r="P210" s="49">
        <f t="shared" si="6"/>
        <v>0</v>
      </c>
    </row>
    <row r="211" spans="2:16" ht="24.75" customHeight="1">
      <c r="B211" s="70"/>
      <c r="C211" s="73" t="s">
        <v>472</v>
      </c>
      <c r="D211" s="74"/>
      <c r="E211" s="74"/>
      <c r="F211" s="74"/>
      <c r="G211" s="74"/>
      <c r="H211" s="74"/>
      <c r="I211" s="74"/>
      <c r="J211" s="74"/>
      <c r="K211" s="75"/>
      <c r="L211" s="28"/>
      <c r="M211" s="38">
        <f>SUM(M208:M210)</f>
        <v>0</v>
      </c>
      <c r="N211" s="60"/>
      <c r="O211" s="48"/>
      <c r="P211" s="50">
        <f>SUM(P208:P210)</f>
        <v>0</v>
      </c>
    </row>
    <row r="212" spans="2:16" ht="24.75" customHeight="1">
      <c r="B212" s="70" t="s">
        <v>473</v>
      </c>
      <c r="C212" s="72" t="s">
        <v>474</v>
      </c>
      <c r="D212" s="72"/>
      <c r="E212" s="72"/>
      <c r="F212" s="72"/>
      <c r="G212" s="72"/>
      <c r="H212" s="72"/>
      <c r="I212" s="72"/>
      <c r="J212" s="72"/>
      <c r="K212" s="25"/>
      <c r="L212" s="28"/>
      <c r="M212" s="25"/>
      <c r="N212" s="31"/>
      <c r="O212" s="48"/>
      <c r="P212" s="49"/>
    </row>
    <row r="213" spans="2:16" ht="41.25" customHeight="1">
      <c r="B213" s="70"/>
      <c r="C213" s="24" t="s">
        <v>31</v>
      </c>
      <c r="D213" s="24" t="s">
        <v>32</v>
      </c>
      <c r="E213" s="51" t="s">
        <v>1185</v>
      </c>
      <c r="F213" s="24" t="s">
        <v>33</v>
      </c>
      <c r="G213" s="24" t="s">
        <v>34</v>
      </c>
      <c r="H213" s="24" t="s">
        <v>1</v>
      </c>
      <c r="I213" s="24" t="s">
        <v>35</v>
      </c>
      <c r="J213" s="24" t="s">
        <v>26</v>
      </c>
      <c r="K213" s="27" t="s">
        <v>27</v>
      </c>
      <c r="L213" s="35" t="s">
        <v>42</v>
      </c>
      <c r="M213" s="27" t="s">
        <v>36</v>
      </c>
      <c r="N213" s="33" t="s">
        <v>43</v>
      </c>
      <c r="O213" s="48"/>
      <c r="P213" s="49"/>
    </row>
    <row r="214" spans="2:16" ht="24.75" customHeight="1">
      <c r="B214" s="70"/>
      <c r="C214" s="25">
        <v>1</v>
      </c>
      <c r="D214" s="25" t="s">
        <v>475</v>
      </c>
      <c r="E214" s="52" t="s">
        <v>1397</v>
      </c>
      <c r="F214" s="25" t="s">
        <v>50</v>
      </c>
      <c r="G214" s="25" t="s">
        <v>476</v>
      </c>
      <c r="H214" s="25" t="s">
        <v>38</v>
      </c>
      <c r="I214" s="25" t="s">
        <v>477</v>
      </c>
      <c r="J214" s="25"/>
      <c r="K214" s="28">
        <v>12072</v>
      </c>
      <c r="L214" s="55">
        <v>2217908.24</v>
      </c>
      <c r="M214" s="28">
        <f>J214*K214</f>
        <v>0</v>
      </c>
      <c r="N214" s="58">
        <v>1</v>
      </c>
      <c r="O214" s="48">
        <v>0.2</v>
      </c>
      <c r="P214" s="49">
        <f t="shared" si="6"/>
        <v>0</v>
      </c>
    </row>
    <row r="215" spans="2:16" ht="24.75" customHeight="1">
      <c r="B215" s="70"/>
      <c r="C215" s="25">
        <v>2</v>
      </c>
      <c r="D215" s="25" t="s">
        <v>478</v>
      </c>
      <c r="E215" s="52" t="s">
        <v>1398</v>
      </c>
      <c r="F215" s="25" t="s">
        <v>50</v>
      </c>
      <c r="G215" s="25" t="s">
        <v>479</v>
      </c>
      <c r="H215" s="25" t="s">
        <v>38</v>
      </c>
      <c r="I215" s="25" t="s">
        <v>480</v>
      </c>
      <c r="J215" s="25"/>
      <c r="K215" s="28">
        <v>29180</v>
      </c>
      <c r="L215" s="56"/>
      <c r="M215" s="28">
        <f aca="true" t="shared" si="7" ref="M215:M224">J215*K215</f>
        <v>0</v>
      </c>
      <c r="N215" s="59"/>
      <c r="O215" s="48">
        <v>0.2</v>
      </c>
      <c r="P215" s="49">
        <f t="shared" si="6"/>
        <v>0</v>
      </c>
    </row>
    <row r="216" spans="2:16" ht="24.75" customHeight="1">
      <c r="B216" s="70"/>
      <c r="C216" s="25">
        <v>3</v>
      </c>
      <c r="D216" s="25" t="s">
        <v>481</v>
      </c>
      <c r="E216" s="52" t="s">
        <v>1399</v>
      </c>
      <c r="F216" s="25" t="s">
        <v>50</v>
      </c>
      <c r="G216" s="25" t="s">
        <v>482</v>
      </c>
      <c r="H216" s="25" t="s">
        <v>38</v>
      </c>
      <c r="I216" s="25" t="s">
        <v>483</v>
      </c>
      <c r="J216" s="25"/>
      <c r="K216" s="28">
        <v>4025</v>
      </c>
      <c r="L216" s="56"/>
      <c r="M216" s="28">
        <f t="shared" si="7"/>
        <v>0</v>
      </c>
      <c r="N216" s="59"/>
      <c r="O216" s="48">
        <v>0.2</v>
      </c>
      <c r="P216" s="49">
        <f t="shared" si="6"/>
        <v>0</v>
      </c>
    </row>
    <row r="217" spans="2:16" ht="24.75" customHeight="1">
      <c r="B217" s="70"/>
      <c r="C217" s="25">
        <v>4</v>
      </c>
      <c r="D217" s="25" t="s">
        <v>484</v>
      </c>
      <c r="E217" s="52" t="s">
        <v>1400</v>
      </c>
      <c r="F217" s="25" t="s">
        <v>50</v>
      </c>
      <c r="G217" s="25" t="s">
        <v>484</v>
      </c>
      <c r="H217" s="25" t="s">
        <v>38</v>
      </c>
      <c r="I217" s="25" t="s">
        <v>485</v>
      </c>
      <c r="J217" s="25"/>
      <c r="K217" s="28">
        <v>4226.4</v>
      </c>
      <c r="L217" s="56"/>
      <c r="M217" s="28">
        <f t="shared" si="7"/>
        <v>0</v>
      </c>
      <c r="N217" s="59"/>
      <c r="O217" s="48">
        <v>0.2</v>
      </c>
      <c r="P217" s="49">
        <f t="shared" si="6"/>
        <v>0</v>
      </c>
    </row>
    <row r="218" spans="2:16" ht="24.75" customHeight="1">
      <c r="B218" s="70"/>
      <c r="C218" s="25">
        <v>5</v>
      </c>
      <c r="D218" s="25" t="s">
        <v>486</v>
      </c>
      <c r="E218" s="52" t="s">
        <v>1401</v>
      </c>
      <c r="F218" s="25" t="s">
        <v>50</v>
      </c>
      <c r="G218" s="25" t="s">
        <v>486</v>
      </c>
      <c r="H218" s="25" t="s">
        <v>38</v>
      </c>
      <c r="I218" s="25" t="s">
        <v>487</v>
      </c>
      <c r="J218" s="25"/>
      <c r="K218" s="28">
        <v>23143.75</v>
      </c>
      <c r="L218" s="56"/>
      <c r="M218" s="28">
        <f t="shared" si="7"/>
        <v>0</v>
      </c>
      <c r="N218" s="59"/>
      <c r="O218" s="48">
        <v>0.2</v>
      </c>
      <c r="P218" s="49">
        <f t="shared" si="6"/>
        <v>0</v>
      </c>
    </row>
    <row r="219" spans="2:16" ht="24.75" customHeight="1">
      <c r="B219" s="70"/>
      <c r="C219" s="25">
        <v>6</v>
      </c>
      <c r="D219" s="25" t="s">
        <v>488</v>
      </c>
      <c r="E219" s="52" t="s">
        <v>1402</v>
      </c>
      <c r="F219" s="25" t="s">
        <v>50</v>
      </c>
      <c r="G219" s="25" t="s">
        <v>488</v>
      </c>
      <c r="H219" s="25" t="s">
        <v>38</v>
      </c>
      <c r="I219" s="25" t="s">
        <v>487</v>
      </c>
      <c r="J219" s="25"/>
      <c r="K219" s="28">
        <v>23143.75</v>
      </c>
      <c r="L219" s="56"/>
      <c r="M219" s="28">
        <f t="shared" si="7"/>
        <v>0</v>
      </c>
      <c r="N219" s="59"/>
      <c r="O219" s="48">
        <v>0.2</v>
      </c>
      <c r="P219" s="49">
        <f t="shared" si="6"/>
        <v>0</v>
      </c>
    </row>
    <row r="220" spans="2:16" ht="24.75" customHeight="1">
      <c r="B220" s="70"/>
      <c r="C220" s="25">
        <v>7</v>
      </c>
      <c r="D220" s="25" t="s">
        <v>489</v>
      </c>
      <c r="E220" s="52" t="s">
        <v>1403</v>
      </c>
      <c r="F220" s="25" t="s">
        <v>50</v>
      </c>
      <c r="G220" s="25" t="s">
        <v>489</v>
      </c>
      <c r="H220" s="25" t="s">
        <v>38</v>
      </c>
      <c r="I220" s="25" t="s">
        <v>487</v>
      </c>
      <c r="J220" s="25"/>
      <c r="K220" s="28">
        <v>2415</v>
      </c>
      <c r="L220" s="56"/>
      <c r="M220" s="28">
        <f t="shared" si="7"/>
        <v>0</v>
      </c>
      <c r="N220" s="59"/>
      <c r="O220" s="48">
        <v>0.2</v>
      </c>
      <c r="P220" s="49">
        <f t="shared" si="6"/>
        <v>0</v>
      </c>
    </row>
    <row r="221" spans="2:16" ht="24.75" customHeight="1">
      <c r="B221" s="70"/>
      <c r="C221" s="25">
        <v>8</v>
      </c>
      <c r="D221" s="25" t="s">
        <v>490</v>
      </c>
      <c r="E221" s="52" t="s">
        <v>1404</v>
      </c>
      <c r="F221" s="25" t="s">
        <v>50</v>
      </c>
      <c r="G221" s="25" t="s">
        <v>490</v>
      </c>
      <c r="H221" s="25" t="s">
        <v>38</v>
      </c>
      <c r="I221" s="25" t="s">
        <v>487</v>
      </c>
      <c r="J221" s="25"/>
      <c r="K221" s="28">
        <v>16100</v>
      </c>
      <c r="L221" s="56"/>
      <c r="M221" s="28">
        <f t="shared" si="7"/>
        <v>0</v>
      </c>
      <c r="N221" s="59"/>
      <c r="O221" s="48">
        <v>0.2</v>
      </c>
      <c r="P221" s="49">
        <f t="shared" si="6"/>
        <v>0</v>
      </c>
    </row>
    <row r="222" spans="2:16" ht="24.75" customHeight="1">
      <c r="B222" s="70"/>
      <c r="C222" s="25">
        <v>9</v>
      </c>
      <c r="D222" s="25" t="s">
        <v>491</v>
      </c>
      <c r="E222" s="52" t="s">
        <v>1405</v>
      </c>
      <c r="F222" s="25" t="s">
        <v>50</v>
      </c>
      <c r="G222" s="25" t="s">
        <v>491</v>
      </c>
      <c r="H222" s="25" t="s">
        <v>38</v>
      </c>
      <c r="I222" s="25" t="s">
        <v>487</v>
      </c>
      <c r="J222" s="25"/>
      <c r="K222" s="28">
        <v>31803.74</v>
      </c>
      <c r="L222" s="56"/>
      <c r="M222" s="28">
        <f t="shared" si="7"/>
        <v>0</v>
      </c>
      <c r="N222" s="59"/>
      <c r="O222" s="48">
        <v>0.2</v>
      </c>
      <c r="P222" s="49">
        <f t="shared" si="6"/>
        <v>0</v>
      </c>
    </row>
    <row r="223" spans="2:16" ht="24.75" customHeight="1">
      <c r="B223" s="70"/>
      <c r="C223" s="25">
        <v>10</v>
      </c>
      <c r="D223" s="25" t="s">
        <v>492</v>
      </c>
      <c r="E223" s="52" t="s">
        <v>1406</v>
      </c>
      <c r="F223" s="25" t="s">
        <v>50</v>
      </c>
      <c r="G223" s="25" t="s">
        <v>492</v>
      </c>
      <c r="H223" s="25" t="s">
        <v>38</v>
      </c>
      <c r="I223" s="25" t="s">
        <v>487</v>
      </c>
      <c r="J223" s="25"/>
      <c r="K223" s="28">
        <v>30791.25</v>
      </c>
      <c r="L223" s="56"/>
      <c r="M223" s="28">
        <f t="shared" si="7"/>
        <v>0</v>
      </c>
      <c r="N223" s="59"/>
      <c r="O223" s="48">
        <v>0.2</v>
      </c>
      <c r="P223" s="49">
        <f t="shared" si="6"/>
        <v>0</v>
      </c>
    </row>
    <row r="224" spans="2:16" ht="24.75" customHeight="1">
      <c r="B224" s="70"/>
      <c r="C224" s="25">
        <v>11</v>
      </c>
      <c r="D224" s="25" t="s">
        <v>493</v>
      </c>
      <c r="E224" s="52" t="s">
        <v>1407</v>
      </c>
      <c r="F224" s="25" t="s">
        <v>50</v>
      </c>
      <c r="G224" s="25" t="s">
        <v>494</v>
      </c>
      <c r="H224" s="25" t="s">
        <v>38</v>
      </c>
      <c r="I224" s="25" t="s">
        <v>495</v>
      </c>
      <c r="J224" s="25"/>
      <c r="K224" s="28">
        <v>2753.75</v>
      </c>
      <c r="L224" s="57"/>
      <c r="M224" s="28">
        <f t="shared" si="7"/>
        <v>0</v>
      </c>
      <c r="N224" s="59"/>
      <c r="O224" s="48">
        <v>0.2</v>
      </c>
      <c r="P224" s="49">
        <f t="shared" si="6"/>
        <v>0</v>
      </c>
    </row>
    <row r="225" spans="2:16" ht="24.75" customHeight="1">
      <c r="B225" s="70"/>
      <c r="C225" s="73" t="s">
        <v>496</v>
      </c>
      <c r="D225" s="74"/>
      <c r="E225" s="74"/>
      <c r="F225" s="74"/>
      <c r="G225" s="74"/>
      <c r="H225" s="74"/>
      <c r="I225" s="74"/>
      <c r="J225" s="74"/>
      <c r="K225" s="75"/>
      <c r="L225" s="28"/>
      <c r="M225" s="38">
        <f>SUM(M214:M224)</f>
        <v>0</v>
      </c>
      <c r="N225" s="60"/>
      <c r="O225" s="48"/>
      <c r="P225" s="50">
        <f>SUM(P214:P224)</f>
        <v>0</v>
      </c>
    </row>
    <row r="226" spans="2:16" ht="24.75" customHeight="1">
      <c r="B226" s="70" t="s">
        <v>497</v>
      </c>
      <c r="C226" s="72" t="s">
        <v>498</v>
      </c>
      <c r="D226" s="72"/>
      <c r="E226" s="72"/>
      <c r="F226" s="72"/>
      <c r="G226" s="72"/>
      <c r="H226" s="72"/>
      <c r="I226" s="72"/>
      <c r="J226" s="72"/>
      <c r="K226" s="25"/>
      <c r="L226" s="28"/>
      <c r="M226" s="25"/>
      <c r="N226" s="31"/>
      <c r="O226" s="48"/>
      <c r="P226" s="49"/>
    </row>
    <row r="227" spans="2:16" ht="39" customHeight="1">
      <c r="B227" s="70"/>
      <c r="C227" s="24" t="s">
        <v>31</v>
      </c>
      <c r="D227" s="24" t="s">
        <v>32</v>
      </c>
      <c r="E227" s="51" t="s">
        <v>1185</v>
      </c>
      <c r="F227" s="24" t="s">
        <v>33</v>
      </c>
      <c r="G227" s="24" t="s">
        <v>34</v>
      </c>
      <c r="H227" s="24" t="s">
        <v>1</v>
      </c>
      <c r="I227" s="24" t="s">
        <v>35</v>
      </c>
      <c r="J227" s="24" t="s">
        <v>26</v>
      </c>
      <c r="K227" s="27" t="s">
        <v>27</v>
      </c>
      <c r="L227" s="35" t="s">
        <v>42</v>
      </c>
      <c r="M227" s="27" t="s">
        <v>36</v>
      </c>
      <c r="N227" s="33" t="s">
        <v>43</v>
      </c>
      <c r="O227" s="48"/>
      <c r="P227" s="49"/>
    </row>
    <row r="228" spans="2:16" ht="24.75" customHeight="1">
      <c r="B228" s="70"/>
      <c r="C228" s="25">
        <v>1</v>
      </c>
      <c r="D228" s="25" t="s">
        <v>499</v>
      </c>
      <c r="E228" s="52" t="s">
        <v>1408</v>
      </c>
      <c r="F228" s="25" t="s">
        <v>50</v>
      </c>
      <c r="G228" s="25" t="s">
        <v>500</v>
      </c>
      <c r="H228" s="25" t="s">
        <v>38</v>
      </c>
      <c r="I228" s="25" t="s">
        <v>62</v>
      </c>
      <c r="J228" s="25"/>
      <c r="K228" s="28">
        <v>55625</v>
      </c>
      <c r="L228" s="55">
        <v>941143.56</v>
      </c>
      <c r="M228" s="28">
        <f>J228*K228</f>
        <v>0</v>
      </c>
      <c r="N228" s="58">
        <v>1</v>
      </c>
      <c r="O228" s="48">
        <v>0.2</v>
      </c>
      <c r="P228" s="49">
        <f t="shared" si="6"/>
        <v>0</v>
      </c>
    </row>
    <row r="229" spans="2:16" ht="24.75" customHeight="1">
      <c r="B229" s="70"/>
      <c r="C229" s="25">
        <v>2</v>
      </c>
      <c r="D229" s="25" t="s">
        <v>501</v>
      </c>
      <c r="E229" s="52" t="s">
        <v>1409</v>
      </c>
      <c r="F229" s="25" t="s">
        <v>50</v>
      </c>
      <c r="G229" s="25" t="s">
        <v>501</v>
      </c>
      <c r="H229" s="25" t="s">
        <v>38</v>
      </c>
      <c r="I229" s="25" t="s">
        <v>502</v>
      </c>
      <c r="J229" s="25"/>
      <c r="K229" s="28">
        <v>44053.63</v>
      </c>
      <c r="L229" s="56"/>
      <c r="M229" s="28">
        <f aca="true" t="shared" si="8" ref="M229:M240">J229*K229</f>
        <v>0</v>
      </c>
      <c r="N229" s="59"/>
      <c r="O229" s="48">
        <v>0.2</v>
      </c>
      <c r="P229" s="49">
        <f t="shared" si="6"/>
        <v>0</v>
      </c>
    </row>
    <row r="230" spans="2:16" ht="24.75" customHeight="1">
      <c r="B230" s="70"/>
      <c r="C230" s="25">
        <v>3</v>
      </c>
      <c r="D230" s="25" t="s">
        <v>358</v>
      </c>
      <c r="E230" s="52" t="s">
        <v>1410</v>
      </c>
      <c r="F230" s="25" t="s">
        <v>50</v>
      </c>
      <c r="G230" s="25" t="s">
        <v>503</v>
      </c>
      <c r="H230" s="25" t="s">
        <v>38</v>
      </c>
      <c r="I230" s="25" t="s">
        <v>360</v>
      </c>
      <c r="J230" s="25"/>
      <c r="K230" s="28">
        <v>6762</v>
      </c>
      <c r="L230" s="56"/>
      <c r="M230" s="28">
        <f t="shared" si="8"/>
        <v>0</v>
      </c>
      <c r="N230" s="59"/>
      <c r="O230" s="48">
        <v>0.2</v>
      </c>
      <c r="P230" s="49">
        <f t="shared" si="6"/>
        <v>0</v>
      </c>
    </row>
    <row r="231" spans="2:16" ht="24.75" customHeight="1">
      <c r="B231" s="70"/>
      <c r="C231" s="25">
        <v>4</v>
      </c>
      <c r="D231" s="25" t="s">
        <v>361</v>
      </c>
      <c r="E231" s="52" t="s">
        <v>1411</v>
      </c>
      <c r="F231" s="25" t="s">
        <v>50</v>
      </c>
      <c r="G231" s="25" t="s">
        <v>504</v>
      </c>
      <c r="H231" s="25" t="s">
        <v>38</v>
      </c>
      <c r="I231" s="25" t="s">
        <v>360</v>
      </c>
      <c r="J231" s="25"/>
      <c r="K231" s="28">
        <v>6762</v>
      </c>
      <c r="L231" s="56"/>
      <c r="M231" s="28">
        <f t="shared" si="8"/>
        <v>0</v>
      </c>
      <c r="N231" s="59"/>
      <c r="O231" s="48">
        <v>0.2</v>
      </c>
      <c r="P231" s="49">
        <f t="shared" si="6"/>
        <v>0</v>
      </c>
    </row>
    <row r="232" spans="2:16" ht="24.75" customHeight="1">
      <c r="B232" s="70"/>
      <c r="C232" s="25">
        <v>5</v>
      </c>
      <c r="D232" s="25" t="s">
        <v>374</v>
      </c>
      <c r="E232" s="52" t="s">
        <v>1412</v>
      </c>
      <c r="F232" s="25" t="s">
        <v>50</v>
      </c>
      <c r="G232" s="25" t="s">
        <v>375</v>
      </c>
      <c r="H232" s="25" t="s">
        <v>38</v>
      </c>
      <c r="I232" s="25" t="s">
        <v>376</v>
      </c>
      <c r="J232" s="25"/>
      <c r="K232" s="28">
        <v>5380</v>
      </c>
      <c r="L232" s="56"/>
      <c r="M232" s="28">
        <f t="shared" si="8"/>
        <v>0</v>
      </c>
      <c r="N232" s="59"/>
      <c r="O232" s="48">
        <v>0.2</v>
      </c>
      <c r="P232" s="49">
        <f t="shared" si="6"/>
        <v>0</v>
      </c>
    </row>
    <row r="233" spans="2:16" ht="24.75" customHeight="1">
      <c r="B233" s="70"/>
      <c r="C233" s="25">
        <v>6</v>
      </c>
      <c r="D233" s="25" t="s">
        <v>377</v>
      </c>
      <c r="E233" s="52" t="s">
        <v>1413</v>
      </c>
      <c r="F233" s="25" t="s">
        <v>50</v>
      </c>
      <c r="G233" s="25" t="s">
        <v>378</v>
      </c>
      <c r="H233" s="25" t="s">
        <v>38</v>
      </c>
      <c r="I233" s="25" t="s">
        <v>379</v>
      </c>
      <c r="J233" s="25"/>
      <c r="K233" s="25">
        <v>965</v>
      </c>
      <c r="L233" s="56"/>
      <c r="M233" s="28">
        <f t="shared" si="8"/>
        <v>0</v>
      </c>
      <c r="N233" s="59"/>
      <c r="O233" s="48">
        <v>0.2</v>
      </c>
      <c r="P233" s="49">
        <f t="shared" si="6"/>
        <v>0</v>
      </c>
    </row>
    <row r="234" spans="2:16" ht="24.75" customHeight="1">
      <c r="B234" s="70"/>
      <c r="C234" s="25">
        <v>7</v>
      </c>
      <c r="D234" s="25" t="s">
        <v>380</v>
      </c>
      <c r="E234" s="52" t="s">
        <v>1414</v>
      </c>
      <c r="F234" s="25" t="s">
        <v>50</v>
      </c>
      <c r="G234" s="25" t="s">
        <v>381</v>
      </c>
      <c r="H234" s="25" t="s">
        <v>38</v>
      </c>
      <c r="I234" s="25" t="s">
        <v>382</v>
      </c>
      <c r="J234" s="25"/>
      <c r="K234" s="28">
        <v>14927</v>
      </c>
      <c r="L234" s="56"/>
      <c r="M234" s="28">
        <f t="shared" si="8"/>
        <v>0</v>
      </c>
      <c r="N234" s="59"/>
      <c r="O234" s="48">
        <v>0.2</v>
      </c>
      <c r="P234" s="49">
        <f t="shared" si="6"/>
        <v>0</v>
      </c>
    </row>
    <row r="235" spans="2:16" ht="24.75" customHeight="1">
      <c r="B235" s="70"/>
      <c r="C235" s="25">
        <v>8</v>
      </c>
      <c r="D235" s="25" t="s">
        <v>383</v>
      </c>
      <c r="E235" s="52" t="s">
        <v>1415</v>
      </c>
      <c r="F235" s="25" t="s">
        <v>50</v>
      </c>
      <c r="G235" s="25" t="s">
        <v>384</v>
      </c>
      <c r="H235" s="25" t="s">
        <v>38</v>
      </c>
      <c r="I235" s="25" t="s">
        <v>385</v>
      </c>
      <c r="J235" s="25"/>
      <c r="K235" s="28">
        <v>14927</v>
      </c>
      <c r="L235" s="56"/>
      <c r="M235" s="28">
        <f t="shared" si="8"/>
        <v>0</v>
      </c>
      <c r="N235" s="59"/>
      <c r="O235" s="48">
        <v>0.2</v>
      </c>
      <c r="P235" s="49">
        <f t="shared" si="6"/>
        <v>0</v>
      </c>
    </row>
    <row r="236" spans="2:16" ht="24.75" customHeight="1">
      <c r="B236" s="70"/>
      <c r="C236" s="25">
        <v>9</v>
      </c>
      <c r="D236" s="25" t="s">
        <v>391</v>
      </c>
      <c r="E236" s="52" t="s">
        <v>1416</v>
      </c>
      <c r="F236" s="25" t="s">
        <v>50</v>
      </c>
      <c r="G236" s="25" t="s">
        <v>391</v>
      </c>
      <c r="H236" s="25" t="s">
        <v>38</v>
      </c>
      <c r="I236" s="25" t="s">
        <v>392</v>
      </c>
      <c r="J236" s="25"/>
      <c r="K236" s="28">
        <v>5313</v>
      </c>
      <c r="L236" s="56"/>
      <c r="M236" s="28">
        <f t="shared" si="8"/>
        <v>0</v>
      </c>
      <c r="N236" s="59"/>
      <c r="O236" s="48">
        <v>0.2</v>
      </c>
      <c r="P236" s="49">
        <f t="shared" si="6"/>
        <v>0</v>
      </c>
    </row>
    <row r="237" spans="2:16" ht="24.75" customHeight="1">
      <c r="B237" s="70"/>
      <c r="C237" s="25">
        <v>10</v>
      </c>
      <c r="D237" s="25" t="s">
        <v>395</v>
      </c>
      <c r="E237" s="52" t="s">
        <v>1417</v>
      </c>
      <c r="F237" s="25" t="s">
        <v>50</v>
      </c>
      <c r="G237" s="25" t="s">
        <v>396</v>
      </c>
      <c r="H237" s="25" t="s">
        <v>38</v>
      </c>
      <c r="I237" s="25" t="s">
        <v>397</v>
      </c>
      <c r="J237" s="25"/>
      <c r="K237" s="28">
        <v>8303</v>
      </c>
      <c r="L237" s="56"/>
      <c r="M237" s="28">
        <f t="shared" si="8"/>
        <v>0</v>
      </c>
      <c r="N237" s="59"/>
      <c r="O237" s="48">
        <v>0.2</v>
      </c>
      <c r="P237" s="49">
        <f t="shared" si="6"/>
        <v>0</v>
      </c>
    </row>
    <row r="238" spans="2:16" ht="24.75" customHeight="1">
      <c r="B238" s="70"/>
      <c r="C238" s="25">
        <v>11</v>
      </c>
      <c r="D238" s="25" t="s">
        <v>398</v>
      </c>
      <c r="E238" s="52" t="s">
        <v>1418</v>
      </c>
      <c r="F238" s="25" t="s">
        <v>50</v>
      </c>
      <c r="G238" s="25" t="s">
        <v>399</v>
      </c>
      <c r="H238" s="25" t="s">
        <v>38</v>
      </c>
      <c r="I238" s="25" t="s">
        <v>397</v>
      </c>
      <c r="J238" s="25"/>
      <c r="K238" s="28">
        <v>5083</v>
      </c>
      <c r="L238" s="56"/>
      <c r="M238" s="28">
        <f t="shared" si="8"/>
        <v>0</v>
      </c>
      <c r="N238" s="59"/>
      <c r="O238" s="48">
        <v>0.2</v>
      </c>
      <c r="P238" s="49">
        <f t="shared" si="6"/>
        <v>0</v>
      </c>
    </row>
    <row r="239" spans="2:16" ht="24.75" customHeight="1">
      <c r="B239" s="70"/>
      <c r="C239" s="25">
        <v>12</v>
      </c>
      <c r="D239" s="25" t="s">
        <v>400</v>
      </c>
      <c r="E239" s="52" t="s">
        <v>1419</v>
      </c>
      <c r="F239" s="25" t="s">
        <v>50</v>
      </c>
      <c r="G239" s="25" t="s">
        <v>401</v>
      </c>
      <c r="H239" s="25" t="s">
        <v>38</v>
      </c>
      <c r="I239" s="25" t="s">
        <v>402</v>
      </c>
      <c r="J239" s="25"/>
      <c r="K239" s="28">
        <v>10327</v>
      </c>
      <c r="L239" s="56"/>
      <c r="M239" s="28">
        <f t="shared" si="8"/>
        <v>0</v>
      </c>
      <c r="N239" s="59"/>
      <c r="O239" s="48">
        <v>0.2</v>
      </c>
      <c r="P239" s="49">
        <f t="shared" si="6"/>
        <v>0</v>
      </c>
    </row>
    <row r="240" spans="2:16" ht="24.75" customHeight="1">
      <c r="B240" s="70"/>
      <c r="C240" s="25">
        <v>13</v>
      </c>
      <c r="D240" s="25" t="s">
        <v>406</v>
      </c>
      <c r="E240" s="52" t="s">
        <v>1420</v>
      </c>
      <c r="F240" s="25" t="s">
        <v>50</v>
      </c>
      <c r="G240" s="25" t="s">
        <v>505</v>
      </c>
      <c r="H240" s="25" t="s">
        <v>38</v>
      </c>
      <c r="I240" s="25" t="s">
        <v>379</v>
      </c>
      <c r="J240" s="25"/>
      <c r="K240" s="28">
        <v>12066.52</v>
      </c>
      <c r="L240" s="57"/>
      <c r="M240" s="28">
        <f t="shared" si="8"/>
        <v>0</v>
      </c>
      <c r="N240" s="59"/>
      <c r="O240" s="48">
        <v>0.2</v>
      </c>
      <c r="P240" s="49">
        <f t="shared" si="6"/>
        <v>0</v>
      </c>
    </row>
    <row r="241" spans="2:16" ht="24.75" customHeight="1">
      <c r="B241" s="70"/>
      <c r="C241" s="73" t="s">
        <v>506</v>
      </c>
      <c r="D241" s="74"/>
      <c r="E241" s="74"/>
      <c r="F241" s="74"/>
      <c r="G241" s="74"/>
      <c r="H241" s="74"/>
      <c r="I241" s="74"/>
      <c r="J241" s="74"/>
      <c r="K241" s="75"/>
      <c r="L241" s="28"/>
      <c r="M241" s="38">
        <f>SUM(M228:M240)</f>
        <v>0</v>
      </c>
      <c r="N241" s="60"/>
      <c r="O241" s="48"/>
      <c r="P241" s="50">
        <f>SUM(P228:P240)</f>
        <v>0</v>
      </c>
    </row>
    <row r="242" spans="2:16" ht="24.75" customHeight="1">
      <c r="B242" s="70" t="s">
        <v>507</v>
      </c>
      <c r="C242" s="72" t="s">
        <v>508</v>
      </c>
      <c r="D242" s="72"/>
      <c r="E242" s="72"/>
      <c r="F242" s="72"/>
      <c r="G242" s="72"/>
      <c r="H242" s="72"/>
      <c r="I242" s="72"/>
      <c r="J242" s="72"/>
      <c r="K242" s="25"/>
      <c r="L242" s="28"/>
      <c r="M242" s="25"/>
      <c r="N242" s="31"/>
      <c r="O242" s="48"/>
      <c r="P242" s="49"/>
    </row>
    <row r="243" spans="2:16" ht="39.75" customHeight="1">
      <c r="B243" s="70"/>
      <c r="C243" s="24" t="s">
        <v>31</v>
      </c>
      <c r="D243" s="24" t="s">
        <v>32</v>
      </c>
      <c r="E243" s="51" t="s">
        <v>1185</v>
      </c>
      <c r="F243" s="24" t="s">
        <v>33</v>
      </c>
      <c r="G243" s="24" t="s">
        <v>34</v>
      </c>
      <c r="H243" s="24" t="s">
        <v>1</v>
      </c>
      <c r="I243" s="24" t="s">
        <v>35</v>
      </c>
      <c r="J243" s="24" t="s">
        <v>26</v>
      </c>
      <c r="K243" s="27" t="s">
        <v>27</v>
      </c>
      <c r="L243" s="35" t="s">
        <v>42</v>
      </c>
      <c r="M243" s="27" t="s">
        <v>36</v>
      </c>
      <c r="N243" s="33" t="s">
        <v>43</v>
      </c>
      <c r="O243" s="48"/>
      <c r="P243" s="49"/>
    </row>
    <row r="244" spans="2:16" ht="24.75" customHeight="1">
      <c r="B244" s="70"/>
      <c r="C244" s="25">
        <v>1</v>
      </c>
      <c r="D244" s="25" t="s">
        <v>509</v>
      </c>
      <c r="E244" s="52" t="s">
        <v>1421</v>
      </c>
      <c r="F244" s="25" t="s">
        <v>50</v>
      </c>
      <c r="G244" s="25" t="s">
        <v>510</v>
      </c>
      <c r="H244" s="25" t="s">
        <v>38</v>
      </c>
      <c r="I244" s="25">
        <v>120</v>
      </c>
      <c r="J244" s="25"/>
      <c r="K244" s="28">
        <v>358930.5</v>
      </c>
      <c r="L244" s="55">
        <v>94387253.08</v>
      </c>
      <c r="M244" s="28">
        <f>J244*K244</f>
        <v>0</v>
      </c>
      <c r="N244" s="58">
        <v>1</v>
      </c>
      <c r="O244" s="48">
        <v>0.2</v>
      </c>
      <c r="P244" s="49">
        <f t="shared" si="6"/>
        <v>0</v>
      </c>
    </row>
    <row r="245" spans="2:16" ht="24.75" customHeight="1">
      <c r="B245" s="70"/>
      <c r="C245" s="25">
        <v>2</v>
      </c>
      <c r="D245" s="25" t="s">
        <v>511</v>
      </c>
      <c r="E245" s="52" t="s">
        <v>1422</v>
      </c>
      <c r="F245" s="25" t="s">
        <v>50</v>
      </c>
      <c r="G245" s="25" t="s">
        <v>512</v>
      </c>
      <c r="H245" s="25" t="s">
        <v>38</v>
      </c>
      <c r="I245" s="25">
        <v>120</v>
      </c>
      <c r="J245" s="25"/>
      <c r="K245" s="28">
        <v>379733.5</v>
      </c>
      <c r="L245" s="56"/>
      <c r="M245" s="28">
        <f aca="true" t="shared" si="9" ref="M245:M261">J245*K245</f>
        <v>0</v>
      </c>
      <c r="N245" s="59"/>
      <c r="O245" s="48">
        <v>0.2</v>
      </c>
      <c r="P245" s="49">
        <f t="shared" si="6"/>
        <v>0</v>
      </c>
    </row>
    <row r="246" spans="2:16" ht="24.75" customHeight="1">
      <c r="B246" s="70"/>
      <c r="C246" s="25">
        <v>3</v>
      </c>
      <c r="D246" s="25" t="s">
        <v>513</v>
      </c>
      <c r="E246" s="52" t="s">
        <v>1423</v>
      </c>
      <c r="F246" s="25" t="s">
        <v>50</v>
      </c>
      <c r="G246" s="25" t="s">
        <v>514</v>
      </c>
      <c r="H246" s="25" t="s">
        <v>38</v>
      </c>
      <c r="I246" s="25">
        <v>120</v>
      </c>
      <c r="J246" s="25"/>
      <c r="K246" s="28">
        <v>379733.5</v>
      </c>
      <c r="L246" s="56"/>
      <c r="M246" s="28">
        <f t="shared" si="9"/>
        <v>0</v>
      </c>
      <c r="N246" s="59"/>
      <c r="O246" s="48">
        <v>0.2</v>
      </c>
      <c r="P246" s="49">
        <f t="shared" si="6"/>
        <v>0</v>
      </c>
    </row>
    <row r="247" spans="2:16" ht="24.75" customHeight="1">
      <c r="B247" s="70"/>
      <c r="C247" s="25">
        <v>4</v>
      </c>
      <c r="D247" s="25" t="s">
        <v>515</v>
      </c>
      <c r="E247" s="52" t="s">
        <v>1424</v>
      </c>
      <c r="F247" s="25" t="s">
        <v>50</v>
      </c>
      <c r="G247" s="25" t="s">
        <v>516</v>
      </c>
      <c r="H247" s="25" t="s">
        <v>38</v>
      </c>
      <c r="I247" s="25">
        <v>120</v>
      </c>
      <c r="J247" s="25"/>
      <c r="K247" s="28">
        <v>379733.5</v>
      </c>
      <c r="L247" s="56"/>
      <c r="M247" s="28">
        <f t="shared" si="9"/>
        <v>0</v>
      </c>
      <c r="N247" s="59"/>
      <c r="O247" s="48">
        <v>0.2</v>
      </c>
      <c r="P247" s="49">
        <f t="shared" si="6"/>
        <v>0</v>
      </c>
    </row>
    <row r="248" spans="2:16" ht="24.75" customHeight="1">
      <c r="B248" s="70"/>
      <c r="C248" s="25">
        <v>5</v>
      </c>
      <c r="D248" s="25" t="s">
        <v>517</v>
      </c>
      <c r="E248" s="52" t="s">
        <v>1425</v>
      </c>
      <c r="F248" s="25" t="s">
        <v>50</v>
      </c>
      <c r="G248" s="25" t="s">
        <v>518</v>
      </c>
      <c r="H248" s="25" t="s">
        <v>38</v>
      </c>
      <c r="I248" s="25">
        <v>120</v>
      </c>
      <c r="J248" s="25"/>
      <c r="K248" s="28">
        <v>629959.19</v>
      </c>
      <c r="L248" s="56"/>
      <c r="M248" s="28">
        <f t="shared" si="9"/>
        <v>0</v>
      </c>
      <c r="N248" s="59"/>
      <c r="O248" s="48">
        <v>0.2</v>
      </c>
      <c r="P248" s="49">
        <f t="shared" si="6"/>
        <v>0</v>
      </c>
    </row>
    <row r="249" spans="2:16" ht="24.75" customHeight="1">
      <c r="B249" s="70"/>
      <c r="C249" s="25">
        <v>6</v>
      </c>
      <c r="D249" s="25" t="s">
        <v>519</v>
      </c>
      <c r="E249" s="52" t="s">
        <v>1426</v>
      </c>
      <c r="F249" s="25" t="s">
        <v>50</v>
      </c>
      <c r="G249" s="25" t="s">
        <v>520</v>
      </c>
      <c r="H249" s="25" t="s">
        <v>38</v>
      </c>
      <c r="I249" s="25" t="s">
        <v>521</v>
      </c>
      <c r="J249" s="25"/>
      <c r="K249" s="28">
        <v>73342.5</v>
      </c>
      <c r="L249" s="56"/>
      <c r="M249" s="28">
        <f t="shared" si="9"/>
        <v>0</v>
      </c>
      <c r="N249" s="59"/>
      <c r="O249" s="48">
        <v>0.2</v>
      </c>
      <c r="P249" s="49">
        <f t="shared" si="6"/>
        <v>0</v>
      </c>
    </row>
    <row r="250" spans="2:16" ht="24.75" customHeight="1">
      <c r="B250" s="70"/>
      <c r="C250" s="25">
        <v>7</v>
      </c>
      <c r="D250" s="25" t="s">
        <v>522</v>
      </c>
      <c r="E250" s="52" t="s">
        <v>1427</v>
      </c>
      <c r="F250" s="25" t="s">
        <v>50</v>
      </c>
      <c r="G250" s="25" t="s">
        <v>523</v>
      </c>
      <c r="H250" s="25" t="s">
        <v>38</v>
      </c>
      <c r="I250" s="25" t="s">
        <v>524</v>
      </c>
      <c r="J250" s="25"/>
      <c r="K250" s="28">
        <v>7924</v>
      </c>
      <c r="L250" s="56"/>
      <c r="M250" s="28">
        <f t="shared" si="9"/>
        <v>0</v>
      </c>
      <c r="N250" s="59"/>
      <c r="O250" s="48">
        <v>0.2</v>
      </c>
      <c r="P250" s="49">
        <f t="shared" si="6"/>
        <v>0</v>
      </c>
    </row>
    <row r="251" spans="2:16" ht="24.75" customHeight="1">
      <c r="B251" s="70"/>
      <c r="C251" s="25">
        <v>8</v>
      </c>
      <c r="D251" s="25" t="s">
        <v>525</v>
      </c>
      <c r="E251" s="52" t="s">
        <v>1428</v>
      </c>
      <c r="F251" s="25" t="s">
        <v>50</v>
      </c>
      <c r="G251" s="25" t="s">
        <v>525</v>
      </c>
      <c r="H251" s="25" t="s">
        <v>38</v>
      </c>
      <c r="I251" s="25" t="s">
        <v>526</v>
      </c>
      <c r="J251" s="25"/>
      <c r="K251" s="28">
        <v>1521.45</v>
      </c>
      <c r="L251" s="56"/>
      <c r="M251" s="28">
        <f t="shared" si="9"/>
        <v>0</v>
      </c>
      <c r="N251" s="59"/>
      <c r="O251" s="48">
        <v>0.2</v>
      </c>
      <c r="P251" s="49">
        <f t="shared" si="6"/>
        <v>0</v>
      </c>
    </row>
    <row r="252" spans="2:16" ht="24.75" customHeight="1">
      <c r="B252" s="70"/>
      <c r="C252" s="25">
        <v>9</v>
      </c>
      <c r="D252" s="25" t="s">
        <v>527</v>
      </c>
      <c r="E252" s="52" t="s">
        <v>1429</v>
      </c>
      <c r="F252" s="25" t="s">
        <v>50</v>
      </c>
      <c r="G252" s="25" t="s">
        <v>528</v>
      </c>
      <c r="H252" s="25" t="s">
        <v>38</v>
      </c>
      <c r="I252" s="25" t="s">
        <v>529</v>
      </c>
      <c r="J252" s="25"/>
      <c r="K252" s="25">
        <v>575.68</v>
      </c>
      <c r="L252" s="56"/>
      <c r="M252" s="28">
        <f t="shared" si="9"/>
        <v>0</v>
      </c>
      <c r="N252" s="59"/>
      <c r="O252" s="48">
        <v>0.2</v>
      </c>
      <c r="P252" s="49">
        <f t="shared" si="6"/>
        <v>0</v>
      </c>
    </row>
    <row r="253" spans="2:16" ht="24.75" customHeight="1">
      <c r="B253" s="70"/>
      <c r="C253" s="25">
        <v>10</v>
      </c>
      <c r="D253" s="25" t="s">
        <v>530</v>
      </c>
      <c r="E253" s="52" t="s">
        <v>1430</v>
      </c>
      <c r="F253" s="25" t="s">
        <v>50</v>
      </c>
      <c r="G253" s="25" t="s">
        <v>531</v>
      </c>
      <c r="H253" s="25" t="s">
        <v>38</v>
      </c>
      <c r="I253" s="25" t="s">
        <v>526</v>
      </c>
      <c r="J253" s="25"/>
      <c r="K253" s="25">
        <v>394.24</v>
      </c>
      <c r="L253" s="56"/>
      <c r="M253" s="28">
        <f t="shared" si="9"/>
        <v>0</v>
      </c>
      <c r="N253" s="59"/>
      <c r="O253" s="48">
        <v>0.2</v>
      </c>
      <c r="P253" s="49">
        <f t="shared" si="6"/>
        <v>0</v>
      </c>
    </row>
    <row r="254" spans="2:16" ht="24.75" customHeight="1">
      <c r="B254" s="70"/>
      <c r="C254" s="25">
        <v>11</v>
      </c>
      <c r="D254" s="25" t="s">
        <v>532</v>
      </c>
      <c r="E254" s="52" t="s">
        <v>1431</v>
      </c>
      <c r="F254" s="25" t="s">
        <v>50</v>
      </c>
      <c r="G254" s="25" t="s">
        <v>532</v>
      </c>
      <c r="H254" s="25" t="s">
        <v>38</v>
      </c>
      <c r="I254" s="25" t="s">
        <v>526</v>
      </c>
      <c r="J254" s="25"/>
      <c r="K254" s="25">
        <v>673.68</v>
      </c>
      <c r="L254" s="56"/>
      <c r="M254" s="28">
        <f t="shared" si="9"/>
        <v>0</v>
      </c>
      <c r="N254" s="59"/>
      <c r="O254" s="48">
        <v>0.2</v>
      </c>
      <c r="P254" s="49">
        <f t="shared" si="6"/>
        <v>0</v>
      </c>
    </row>
    <row r="255" spans="2:16" ht="24.75" customHeight="1">
      <c r="B255" s="70"/>
      <c r="C255" s="25">
        <v>12</v>
      </c>
      <c r="D255" s="25" t="s">
        <v>533</v>
      </c>
      <c r="E255" s="52" t="s">
        <v>1432</v>
      </c>
      <c r="F255" s="25" t="s">
        <v>50</v>
      </c>
      <c r="G255" s="25" t="s">
        <v>534</v>
      </c>
      <c r="H255" s="25" t="s">
        <v>38</v>
      </c>
      <c r="I255" s="25" t="s">
        <v>535</v>
      </c>
      <c r="J255" s="25"/>
      <c r="K255" s="28">
        <v>55247.5</v>
      </c>
      <c r="L255" s="56"/>
      <c r="M255" s="28">
        <f t="shared" si="9"/>
        <v>0</v>
      </c>
      <c r="N255" s="59"/>
      <c r="O255" s="48">
        <v>0.2</v>
      </c>
      <c r="P255" s="49">
        <f t="shared" si="6"/>
        <v>0</v>
      </c>
    </row>
    <row r="256" spans="2:16" ht="24.75" customHeight="1">
      <c r="B256" s="70"/>
      <c r="C256" s="25">
        <v>13</v>
      </c>
      <c r="D256" s="25" t="s">
        <v>536</v>
      </c>
      <c r="E256" s="52" t="s">
        <v>1433</v>
      </c>
      <c r="F256" s="25" t="s">
        <v>50</v>
      </c>
      <c r="G256" s="25" t="s">
        <v>537</v>
      </c>
      <c r="H256" s="25" t="s">
        <v>38</v>
      </c>
      <c r="I256" s="25" t="s">
        <v>538</v>
      </c>
      <c r="J256" s="25"/>
      <c r="K256" s="28">
        <v>80465</v>
      </c>
      <c r="L256" s="56"/>
      <c r="M256" s="28">
        <f t="shared" si="9"/>
        <v>0</v>
      </c>
      <c r="N256" s="59"/>
      <c r="O256" s="48">
        <v>0.2</v>
      </c>
      <c r="P256" s="49">
        <f t="shared" si="6"/>
        <v>0</v>
      </c>
    </row>
    <row r="257" spans="2:16" ht="24.75" customHeight="1">
      <c r="B257" s="70"/>
      <c r="C257" s="25">
        <v>14</v>
      </c>
      <c r="D257" s="25" t="s">
        <v>539</v>
      </c>
      <c r="E257" s="52" t="s">
        <v>1434</v>
      </c>
      <c r="F257" s="25" t="s">
        <v>50</v>
      </c>
      <c r="G257" s="25" t="s">
        <v>540</v>
      </c>
      <c r="H257" s="25" t="s">
        <v>38</v>
      </c>
      <c r="I257" s="25" t="s">
        <v>541</v>
      </c>
      <c r="J257" s="25"/>
      <c r="K257" s="28">
        <v>71209.6</v>
      </c>
      <c r="L257" s="56"/>
      <c r="M257" s="28">
        <f t="shared" si="9"/>
        <v>0</v>
      </c>
      <c r="N257" s="59"/>
      <c r="O257" s="48">
        <v>0.2</v>
      </c>
      <c r="P257" s="49">
        <f t="shared" si="6"/>
        <v>0</v>
      </c>
    </row>
    <row r="258" spans="2:16" ht="24.75" customHeight="1">
      <c r="B258" s="70"/>
      <c r="C258" s="25">
        <v>15</v>
      </c>
      <c r="D258" s="25" t="s">
        <v>542</v>
      </c>
      <c r="E258" s="52" t="s">
        <v>1435</v>
      </c>
      <c r="F258" s="25" t="s">
        <v>50</v>
      </c>
      <c r="G258" s="25" t="s">
        <v>543</v>
      </c>
      <c r="H258" s="25" t="s">
        <v>38</v>
      </c>
      <c r="I258" s="25" t="s">
        <v>544</v>
      </c>
      <c r="J258" s="25"/>
      <c r="K258" s="28">
        <v>226385.5</v>
      </c>
      <c r="L258" s="56"/>
      <c r="M258" s="28">
        <f t="shared" si="9"/>
        <v>0</v>
      </c>
      <c r="N258" s="59"/>
      <c r="O258" s="48">
        <v>0.2</v>
      </c>
      <c r="P258" s="49">
        <f t="shared" si="6"/>
        <v>0</v>
      </c>
    </row>
    <row r="259" spans="2:16" ht="24.75" customHeight="1">
      <c r="B259" s="70"/>
      <c r="C259" s="25">
        <v>16</v>
      </c>
      <c r="D259" s="25" t="s">
        <v>545</v>
      </c>
      <c r="E259" s="52" t="s">
        <v>1436</v>
      </c>
      <c r="F259" s="25" t="s">
        <v>50</v>
      </c>
      <c r="G259" s="25" t="s">
        <v>546</v>
      </c>
      <c r="H259" s="25" t="s">
        <v>38</v>
      </c>
      <c r="I259" s="25" t="s">
        <v>547</v>
      </c>
      <c r="J259" s="25"/>
      <c r="K259" s="28">
        <v>94516.9</v>
      </c>
      <c r="L259" s="56"/>
      <c r="M259" s="28">
        <f t="shared" si="9"/>
        <v>0</v>
      </c>
      <c r="N259" s="59"/>
      <c r="O259" s="48">
        <v>0.2</v>
      </c>
      <c r="P259" s="49">
        <f t="shared" si="6"/>
        <v>0</v>
      </c>
    </row>
    <row r="260" spans="2:16" ht="24.75" customHeight="1">
      <c r="B260" s="70"/>
      <c r="C260" s="25">
        <v>17</v>
      </c>
      <c r="D260" s="25" t="s">
        <v>548</v>
      </c>
      <c r="E260" s="52" t="s">
        <v>1437</v>
      </c>
      <c r="F260" s="25" t="s">
        <v>50</v>
      </c>
      <c r="G260" s="25" t="s">
        <v>549</v>
      </c>
      <c r="H260" s="25" t="s">
        <v>38</v>
      </c>
      <c r="I260" s="25" t="s">
        <v>550</v>
      </c>
      <c r="J260" s="25"/>
      <c r="K260" s="28">
        <v>43312.5</v>
      </c>
      <c r="L260" s="56"/>
      <c r="M260" s="28">
        <f t="shared" si="9"/>
        <v>0</v>
      </c>
      <c r="N260" s="59"/>
      <c r="O260" s="48">
        <v>0.2</v>
      </c>
      <c r="P260" s="49">
        <f t="shared" si="6"/>
        <v>0</v>
      </c>
    </row>
    <row r="261" spans="2:16" ht="24.75" customHeight="1">
      <c r="B261" s="70"/>
      <c r="C261" s="25">
        <v>18</v>
      </c>
      <c r="D261" s="25" t="s">
        <v>551</v>
      </c>
      <c r="E261" s="52" t="s">
        <v>1438</v>
      </c>
      <c r="F261" s="25" t="s">
        <v>50</v>
      </c>
      <c r="G261" s="25" t="s">
        <v>552</v>
      </c>
      <c r="H261" s="25" t="s">
        <v>38</v>
      </c>
      <c r="I261" s="25" t="s">
        <v>553</v>
      </c>
      <c r="J261" s="25"/>
      <c r="K261" s="28">
        <v>8800</v>
      </c>
      <c r="L261" s="57"/>
      <c r="M261" s="28">
        <f t="shared" si="9"/>
        <v>0</v>
      </c>
      <c r="N261" s="59"/>
      <c r="O261" s="48">
        <v>0.2</v>
      </c>
      <c r="P261" s="49">
        <f t="shared" si="6"/>
        <v>0</v>
      </c>
    </row>
    <row r="262" spans="2:16" ht="24.75" customHeight="1">
      <c r="B262" s="70"/>
      <c r="C262" s="73" t="s">
        <v>554</v>
      </c>
      <c r="D262" s="74"/>
      <c r="E262" s="74"/>
      <c r="F262" s="74"/>
      <c r="G262" s="74"/>
      <c r="H262" s="74"/>
      <c r="I262" s="74"/>
      <c r="J262" s="74"/>
      <c r="K262" s="75"/>
      <c r="L262" s="28"/>
      <c r="M262" s="38">
        <f>SUM(M244:M261)</f>
        <v>0</v>
      </c>
      <c r="N262" s="60"/>
      <c r="O262" s="48"/>
      <c r="P262" s="50">
        <f>SUM(P244:P261)</f>
        <v>0</v>
      </c>
    </row>
    <row r="263" spans="2:16" ht="24.75" customHeight="1">
      <c r="B263" s="70" t="s">
        <v>555</v>
      </c>
      <c r="C263" s="72" t="s">
        <v>556</v>
      </c>
      <c r="D263" s="72"/>
      <c r="E263" s="72"/>
      <c r="F263" s="72"/>
      <c r="G263" s="72"/>
      <c r="H263" s="72"/>
      <c r="I263" s="72"/>
      <c r="J263" s="72"/>
      <c r="K263" s="25"/>
      <c r="L263" s="28"/>
      <c r="M263" s="25"/>
      <c r="N263" s="31"/>
      <c r="O263" s="48"/>
      <c r="P263" s="49"/>
    </row>
    <row r="264" spans="2:16" ht="39.75" customHeight="1">
      <c r="B264" s="70"/>
      <c r="C264" s="24" t="s">
        <v>31</v>
      </c>
      <c r="D264" s="24" t="s">
        <v>32</v>
      </c>
      <c r="E264" s="51" t="s">
        <v>1185</v>
      </c>
      <c r="F264" s="24" t="s">
        <v>33</v>
      </c>
      <c r="G264" s="24" t="s">
        <v>34</v>
      </c>
      <c r="H264" s="24" t="s">
        <v>1</v>
      </c>
      <c r="I264" s="24" t="s">
        <v>35</v>
      </c>
      <c r="J264" s="24" t="s">
        <v>26</v>
      </c>
      <c r="K264" s="27" t="s">
        <v>27</v>
      </c>
      <c r="L264" s="35" t="s">
        <v>42</v>
      </c>
      <c r="M264" s="27" t="s">
        <v>36</v>
      </c>
      <c r="N264" s="33" t="s">
        <v>43</v>
      </c>
      <c r="O264" s="48"/>
      <c r="P264" s="49"/>
    </row>
    <row r="265" spans="2:16" ht="24.75" customHeight="1">
      <c r="B265" s="70"/>
      <c r="C265" s="25">
        <v>1</v>
      </c>
      <c r="D265" s="25" t="s">
        <v>557</v>
      </c>
      <c r="E265" s="52" t="s">
        <v>1439</v>
      </c>
      <c r="F265" s="25" t="s">
        <v>50</v>
      </c>
      <c r="G265" s="25" t="s">
        <v>558</v>
      </c>
      <c r="H265" s="25" t="s">
        <v>38</v>
      </c>
      <c r="I265" s="25">
        <v>1</v>
      </c>
      <c r="J265" s="25"/>
      <c r="K265" s="28">
        <v>16318.5</v>
      </c>
      <c r="L265" s="55">
        <v>2367865.8</v>
      </c>
      <c r="M265" s="28">
        <f>J265*K265</f>
        <v>0</v>
      </c>
      <c r="N265" s="58">
        <v>1</v>
      </c>
      <c r="O265" s="48">
        <v>0.2</v>
      </c>
      <c r="P265" s="49">
        <f t="shared" si="6"/>
        <v>0</v>
      </c>
    </row>
    <row r="266" spans="2:16" ht="24.75" customHeight="1">
      <c r="B266" s="70"/>
      <c r="C266" s="25">
        <v>2</v>
      </c>
      <c r="D266" s="25" t="s">
        <v>559</v>
      </c>
      <c r="E266" s="52" t="s">
        <v>1440</v>
      </c>
      <c r="F266" s="25" t="s">
        <v>50</v>
      </c>
      <c r="G266" s="25" t="s">
        <v>559</v>
      </c>
      <c r="H266" s="25" t="s">
        <v>38</v>
      </c>
      <c r="I266" s="25" t="s">
        <v>560</v>
      </c>
      <c r="J266" s="25"/>
      <c r="K266" s="28">
        <v>1752.5</v>
      </c>
      <c r="L266" s="56"/>
      <c r="M266" s="28">
        <f aca="true" t="shared" si="10" ref="M266:M279">J266*K266</f>
        <v>0</v>
      </c>
      <c r="N266" s="59"/>
      <c r="O266" s="48">
        <v>0.2</v>
      </c>
      <c r="P266" s="49">
        <f aca="true" t="shared" si="11" ref="P266:P329">M266*O266</f>
        <v>0</v>
      </c>
    </row>
    <row r="267" spans="2:16" ht="24.75" customHeight="1">
      <c r="B267" s="70"/>
      <c r="C267" s="25">
        <v>3</v>
      </c>
      <c r="D267" s="25" t="s">
        <v>494</v>
      </c>
      <c r="E267" s="52" t="s">
        <v>1441</v>
      </c>
      <c r="F267" s="25" t="s">
        <v>50</v>
      </c>
      <c r="G267" s="25" t="s">
        <v>494</v>
      </c>
      <c r="H267" s="25" t="s">
        <v>38</v>
      </c>
      <c r="I267" s="25" t="s">
        <v>560</v>
      </c>
      <c r="J267" s="25"/>
      <c r="K267" s="28">
        <v>2753.7</v>
      </c>
      <c r="L267" s="56"/>
      <c r="M267" s="28">
        <f t="shared" si="10"/>
        <v>0</v>
      </c>
      <c r="N267" s="59"/>
      <c r="O267" s="48">
        <v>0.2</v>
      </c>
      <c r="P267" s="49">
        <f t="shared" si="11"/>
        <v>0</v>
      </c>
    </row>
    <row r="268" spans="2:16" ht="24.75" customHeight="1">
      <c r="B268" s="70"/>
      <c r="C268" s="25">
        <v>4</v>
      </c>
      <c r="D268" s="25" t="s">
        <v>561</v>
      </c>
      <c r="E268" s="52" t="s">
        <v>1442</v>
      </c>
      <c r="F268" s="25" t="s">
        <v>50</v>
      </c>
      <c r="G268" s="25" t="s">
        <v>561</v>
      </c>
      <c r="H268" s="25" t="s">
        <v>38</v>
      </c>
      <c r="I268" s="25" t="s">
        <v>562</v>
      </c>
      <c r="J268" s="25"/>
      <c r="K268" s="28">
        <v>5481</v>
      </c>
      <c r="L268" s="56"/>
      <c r="M268" s="28">
        <f t="shared" si="10"/>
        <v>0</v>
      </c>
      <c r="N268" s="59"/>
      <c r="O268" s="48">
        <v>0.2</v>
      </c>
      <c r="P268" s="49">
        <f t="shared" si="11"/>
        <v>0</v>
      </c>
    </row>
    <row r="269" spans="2:16" ht="24.75" customHeight="1">
      <c r="B269" s="70"/>
      <c r="C269" s="25">
        <v>5</v>
      </c>
      <c r="D269" s="25" t="s">
        <v>563</v>
      </c>
      <c r="E269" s="52" t="s">
        <v>1443</v>
      </c>
      <c r="F269" s="25" t="s">
        <v>50</v>
      </c>
      <c r="G269" s="25" t="s">
        <v>564</v>
      </c>
      <c r="H269" s="25" t="s">
        <v>565</v>
      </c>
      <c r="I269" s="25">
        <v>1</v>
      </c>
      <c r="J269" s="25"/>
      <c r="K269" s="28">
        <v>17136</v>
      </c>
      <c r="L269" s="56"/>
      <c r="M269" s="28">
        <f t="shared" si="10"/>
        <v>0</v>
      </c>
      <c r="N269" s="59"/>
      <c r="O269" s="48">
        <v>0.2</v>
      </c>
      <c r="P269" s="49">
        <f t="shared" si="11"/>
        <v>0</v>
      </c>
    </row>
    <row r="270" spans="2:16" ht="24.75" customHeight="1">
      <c r="B270" s="70"/>
      <c r="C270" s="25">
        <v>6</v>
      </c>
      <c r="D270" s="25" t="s">
        <v>566</v>
      </c>
      <c r="E270" s="52" t="s">
        <v>1444</v>
      </c>
      <c r="F270" s="25" t="s">
        <v>50</v>
      </c>
      <c r="G270" s="25" t="s">
        <v>567</v>
      </c>
      <c r="H270" s="25" t="s">
        <v>565</v>
      </c>
      <c r="I270" s="25">
        <v>1</v>
      </c>
      <c r="J270" s="25"/>
      <c r="K270" s="28">
        <v>30210.2</v>
      </c>
      <c r="L270" s="56"/>
      <c r="M270" s="28">
        <f t="shared" si="10"/>
        <v>0</v>
      </c>
      <c r="N270" s="59"/>
      <c r="O270" s="48">
        <v>0.2</v>
      </c>
      <c r="P270" s="49">
        <f t="shared" si="11"/>
        <v>0</v>
      </c>
    </row>
    <row r="271" spans="2:16" ht="24.75" customHeight="1">
      <c r="B271" s="70"/>
      <c r="C271" s="25">
        <v>7</v>
      </c>
      <c r="D271" s="25" t="s">
        <v>568</v>
      </c>
      <c r="E271" s="52" t="s">
        <v>1445</v>
      </c>
      <c r="F271" s="25" t="s">
        <v>50</v>
      </c>
      <c r="G271" s="25" t="s">
        <v>569</v>
      </c>
      <c r="H271" s="25" t="s">
        <v>565</v>
      </c>
      <c r="I271" s="25">
        <v>5</v>
      </c>
      <c r="J271" s="25"/>
      <c r="K271" s="28">
        <v>1549</v>
      </c>
      <c r="L271" s="56"/>
      <c r="M271" s="28">
        <f t="shared" si="10"/>
        <v>0</v>
      </c>
      <c r="N271" s="59"/>
      <c r="O271" s="48">
        <v>0.2</v>
      </c>
      <c r="P271" s="49">
        <f t="shared" si="11"/>
        <v>0</v>
      </c>
    </row>
    <row r="272" spans="2:16" ht="24.75" customHeight="1">
      <c r="B272" s="70"/>
      <c r="C272" s="25">
        <v>8</v>
      </c>
      <c r="D272" s="25" t="s">
        <v>570</v>
      </c>
      <c r="E272" s="52" t="s">
        <v>1446</v>
      </c>
      <c r="F272" s="25" t="s">
        <v>50</v>
      </c>
      <c r="G272" s="25" t="s">
        <v>571</v>
      </c>
      <c r="H272" s="25" t="s">
        <v>38</v>
      </c>
      <c r="I272" s="25" t="s">
        <v>572</v>
      </c>
      <c r="J272" s="25"/>
      <c r="K272" s="28">
        <v>14931</v>
      </c>
      <c r="L272" s="56"/>
      <c r="M272" s="28">
        <f t="shared" si="10"/>
        <v>0</v>
      </c>
      <c r="N272" s="59"/>
      <c r="O272" s="48">
        <v>0.2</v>
      </c>
      <c r="P272" s="49">
        <f t="shared" si="11"/>
        <v>0</v>
      </c>
    </row>
    <row r="273" spans="2:16" ht="24.75" customHeight="1">
      <c r="B273" s="70"/>
      <c r="C273" s="25">
        <v>9</v>
      </c>
      <c r="D273" s="25" t="s">
        <v>573</v>
      </c>
      <c r="E273" s="52" t="s">
        <v>1447</v>
      </c>
      <c r="F273" s="25" t="s">
        <v>50</v>
      </c>
      <c r="G273" s="25" t="s">
        <v>574</v>
      </c>
      <c r="H273" s="25" t="s">
        <v>38</v>
      </c>
      <c r="I273" s="25" t="s">
        <v>560</v>
      </c>
      <c r="J273" s="25"/>
      <c r="K273" s="28">
        <v>2814</v>
      </c>
      <c r="L273" s="56"/>
      <c r="M273" s="28">
        <f t="shared" si="10"/>
        <v>0</v>
      </c>
      <c r="N273" s="59"/>
      <c r="O273" s="48">
        <v>0.2</v>
      </c>
      <c r="P273" s="49">
        <f t="shared" si="11"/>
        <v>0</v>
      </c>
    </row>
    <row r="274" spans="2:16" ht="24.75" customHeight="1">
      <c r="B274" s="70"/>
      <c r="C274" s="25">
        <v>10</v>
      </c>
      <c r="D274" s="25" t="s">
        <v>575</v>
      </c>
      <c r="E274" s="52" t="s">
        <v>1448</v>
      </c>
      <c r="F274" s="25" t="s">
        <v>50</v>
      </c>
      <c r="G274" s="25" t="s">
        <v>576</v>
      </c>
      <c r="H274" s="25" t="s">
        <v>565</v>
      </c>
      <c r="I274" s="25">
        <v>1</v>
      </c>
      <c r="J274" s="25"/>
      <c r="K274" s="28">
        <v>21366.3</v>
      </c>
      <c r="L274" s="56"/>
      <c r="M274" s="28">
        <f t="shared" si="10"/>
        <v>0</v>
      </c>
      <c r="N274" s="59"/>
      <c r="O274" s="48">
        <v>0.2</v>
      </c>
      <c r="P274" s="49">
        <f t="shared" si="11"/>
        <v>0</v>
      </c>
    </row>
    <row r="275" spans="2:16" ht="24.75" customHeight="1">
      <c r="B275" s="70"/>
      <c r="C275" s="25">
        <v>11</v>
      </c>
      <c r="D275" s="25" t="s">
        <v>577</v>
      </c>
      <c r="E275" s="52" t="s">
        <v>1449</v>
      </c>
      <c r="F275" s="25" t="s">
        <v>50</v>
      </c>
      <c r="G275" s="25" t="s">
        <v>578</v>
      </c>
      <c r="H275" s="25" t="s">
        <v>565</v>
      </c>
      <c r="I275" s="25">
        <v>1</v>
      </c>
      <c r="J275" s="25"/>
      <c r="K275" s="28">
        <v>3067</v>
      </c>
      <c r="L275" s="56"/>
      <c r="M275" s="28">
        <f t="shared" si="10"/>
        <v>0</v>
      </c>
      <c r="N275" s="59"/>
      <c r="O275" s="48">
        <v>0.2</v>
      </c>
      <c r="P275" s="49">
        <f t="shared" si="11"/>
        <v>0</v>
      </c>
    </row>
    <row r="276" spans="2:16" ht="24.75" customHeight="1">
      <c r="B276" s="70"/>
      <c r="C276" s="25">
        <v>12</v>
      </c>
      <c r="D276" s="25" t="s">
        <v>579</v>
      </c>
      <c r="E276" s="52" t="s">
        <v>1450</v>
      </c>
      <c r="F276" s="25" t="s">
        <v>50</v>
      </c>
      <c r="G276" s="25" t="s">
        <v>580</v>
      </c>
      <c r="H276" s="25" t="s">
        <v>565</v>
      </c>
      <c r="I276" s="25">
        <v>1</v>
      </c>
      <c r="J276" s="25"/>
      <c r="K276" s="28">
        <v>27132</v>
      </c>
      <c r="L276" s="56"/>
      <c r="M276" s="28">
        <f t="shared" si="10"/>
        <v>0</v>
      </c>
      <c r="N276" s="59"/>
      <c r="O276" s="48">
        <v>0.2</v>
      </c>
      <c r="P276" s="49">
        <f t="shared" si="11"/>
        <v>0</v>
      </c>
    </row>
    <row r="277" spans="2:16" ht="24.75" customHeight="1">
      <c r="B277" s="70"/>
      <c r="C277" s="25">
        <v>13</v>
      </c>
      <c r="D277" s="25" t="s">
        <v>581</v>
      </c>
      <c r="E277" s="52" t="s">
        <v>1451</v>
      </c>
      <c r="F277" s="25" t="s">
        <v>50</v>
      </c>
      <c r="G277" s="25" t="s">
        <v>582</v>
      </c>
      <c r="H277" s="25" t="s">
        <v>379</v>
      </c>
      <c r="I277" s="25">
        <v>1</v>
      </c>
      <c r="J277" s="25"/>
      <c r="K277" s="28">
        <v>18858</v>
      </c>
      <c r="L277" s="56"/>
      <c r="M277" s="28">
        <f t="shared" si="10"/>
        <v>0</v>
      </c>
      <c r="N277" s="59"/>
      <c r="O277" s="48">
        <v>0.2</v>
      </c>
      <c r="P277" s="49">
        <f t="shared" si="11"/>
        <v>0</v>
      </c>
    </row>
    <row r="278" spans="2:16" ht="24.75" customHeight="1">
      <c r="B278" s="70"/>
      <c r="C278" s="25">
        <v>14</v>
      </c>
      <c r="D278" s="25" t="s">
        <v>583</v>
      </c>
      <c r="E278" s="52" t="s">
        <v>1452</v>
      </c>
      <c r="F278" s="25" t="s">
        <v>50</v>
      </c>
      <c r="G278" s="25" t="s">
        <v>584</v>
      </c>
      <c r="H278" s="25" t="s">
        <v>379</v>
      </c>
      <c r="I278" s="25">
        <v>1</v>
      </c>
      <c r="J278" s="25"/>
      <c r="K278" s="28">
        <v>16884</v>
      </c>
      <c r="L278" s="56"/>
      <c r="M278" s="28">
        <f t="shared" si="10"/>
        <v>0</v>
      </c>
      <c r="N278" s="59"/>
      <c r="O278" s="48">
        <v>0.2</v>
      </c>
      <c r="P278" s="49">
        <f t="shared" si="11"/>
        <v>0</v>
      </c>
    </row>
    <row r="279" spans="2:16" ht="24.75" customHeight="1">
      <c r="B279" s="70"/>
      <c r="C279" s="25">
        <v>15</v>
      </c>
      <c r="D279" s="25" t="s">
        <v>585</v>
      </c>
      <c r="E279" s="52" t="s">
        <v>1453</v>
      </c>
      <c r="F279" s="25" t="s">
        <v>50</v>
      </c>
      <c r="G279" s="25" t="s">
        <v>586</v>
      </c>
      <c r="H279" s="25" t="s">
        <v>379</v>
      </c>
      <c r="I279" s="25">
        <v>1</v>
      </c>
      <c r="J279" s="25"/>
      <c r="K279" s="28">
        <v>17584.88</v>
      </c>
      <c r="L279" s="57"/>
      <c r="M279" s="28">
        <f t="shared" si="10"/>
        <v>0</v>
      </c>
      <c r="N279" s="59"/>
      <c r="O279" s="48">
        <v>0.2</v>
      </c>
      <c r="P279" s="49">
        <f t="shared" si="11"/>
        <v>0</v>
      </c>
    </row>
    <row r="280" spans="2:16" ht="24.75" customHeight="1">
      <c r="B280" s="70"/>
      <c r="C280" s="73" t="s">
        <v>587</v>
      </c>
      <c r="D280" s="74"/>
      <c r="E280" s="74"/>
      <c r="F280" s="74"/>
      <c r="G280" s="74"/>
      <c r="H280" s="74"/>
      <c r="I280" s="74"/>
      <c r="J280" s="74"/>
      <c r="K280" s="75"/>
      <c r="L280" s="28"/>
      <c r="M280" s="38">
        <f>SUM(M265:M279)</f>
        <v>0</v>
      </c>
      <c r="N280" s="60"/>
      <c r="O280" s="48"/>
      <c r="P280" s="50">
        <f>SUM(P265:P279)</f>
        <v>0</v>
      </c>
    </row>
    <row r="281" spans="2:16" ht="24.75" customHeight="1">
      <c r="B281" s="70" t="s">
        <v>588</v>
      </c>
      <c r="C281" s="72" t="s">
        <v>589</v>
      </c>
      <c r="D281" s="72"/>
      <c r="E281" s="72"/>
      <c r="F281" s="72"/>
      <c r="G281" s="72"/>
      <c r="H281" s="72"/>
      <c r="I281" s="72"/>
      <c r="J281" s="72"/>
      <c r="K281" s="25"/>
      <c r="L281" s="28"/>
      <c r="M281" s="25"/>
      <c r="N281" s="31"/>
      <c r="O281" s="48"/>
      <c r="P281" s="49"/>
    </row>
    <row r="282" spans="2:16" ht="36.75" customHeight="1">
      <c r="B282" s="70"/>
      <c r="C282" s="24" t="s">
        <v>31</v>
      </c>
      <c r="D282" s="24" t="s">
        <v>32</v>
      </c>
      <c r="E282" s="51" t="s">
        <v>1185</v>
      </c>
      <c r="F282" s="24" t="s">
        <v>33</v>
      </c>
      <c r="G282" s="24" t="s">
        <v>34</v>
      </c>
      <c r="H282" s="24" t="s">
        <v>1</v>
      </c>
      <c r="I282" s="24" t="s">
        <v>35</v>
      </c>
      <c r="J282" s="24" t="s">
        <v>26</v>
      </c>
      <c r="K282" s="27" t="s">
        <v>27</v>
      </c>
      <c r="L282" s="35" t="s">
        <v>42</v>
      </c>
      <c r="M282" s="27" t="s">
        <v>36</v>
      </c>
      <c r="N282" s="33" t="s">
        <v>43</v>
      </c>
      <c r="O282" s="48"/>
      <c r="P282" s="49"/>
    </row>
    <row r="283" spans="2:16" ht="24.75" customHeight="1">
      <c r="B283" s="70"/>
      <c r="C283" s="25">
        <v>1</v>
      </c>
      <c r="D283" s="25" t="s">
        <v>590</v>
      </c>
      <c r="E283" s="52" t="s">
        <v>1454</v>
      </c>
      <c r="F283" s="25" t="s">
        <v>50</v>
      </c>
      <c r="G283" s="25" t="s">
        <v>591</v>
      </c>
      <c r="H283" s="25" t="s">
        <v>38</v>
      </c>
      <c r="I283" s="25" t="s">
        <v>415</v>
      </c>
      <c r="J283" s="25"/>
      <c r="K283" s="28">
        <v>2094</v>
      </c>
      <c r="L283" s="55">
        <v>169694098.66</v>
      </c>
      <c r="M283" s="28">
        <f>J283*K283</f>
        <v>0</v>
      </c>
      <c r="N283" s="58">
        <v>1</v>
      </c>
      <c r="O283" s="48">
        <v>0.2</v>
      </c>
      <c r="P283" s="49">
        <f t="shared" si="11"/>
        <v>0</v>
      </c>
    </row>
    <row r="284" spans="2:16" ht="24.75" customHeight="1">
      <c r="B284" s="70"/>
      <c r="C284" s="25">
        <v>2</v>
      </c>
      <c r="D284" s="25" t="s">
        <v>592</v>
      </c>
      <c r="E284" s="52" t="s">
        <v>1455</v>
      </c>
      <c r="F284" s="25" t="s">
        <v>50</v>
      </c>
      <c r="G284" s="25" t="s">
        <v>592</v>
      </c>
      <c r="H284" s="25" t="s">
        <v>38</v>
      </c>
      <c r="I284" s="25" t="s">
        <v>593</v>
      </c>
      <c r="J284" s="25"/>
      <c r="K284" s="28">
        <v>8653.5</v>
      </c>
      <c r="L284" s="56"/>
      <c r="M284" s="28">
        <f aca="true" t="shared" si="12" ref="M284:M347">J284*K284</f>
        <v>0</v>
      </c>
      <c r="N284" s="59"/>
      <c r="O284" s="48">
        <v>0.2</v>
      </c>
      <c r="P284" s="49">
        <f t="shared" si="11"/>
        <v>0</v>
      </c>
    </row>
    <row r="285" spans="2:16" ht="24.75" customHeight="1">
      <c r="B285" s="70"/>
      <c r="C285" s="25">
        <v>3</v>
      </c>
      <c r="D285" s="25" t="s">
        <v>594</v>
      </c>
      <c r="E285" s="52" t="s">
        <v>1456</v>
      </c>
      <c r="F285" s="25" t="s">
        <v>50</v>
      </c>
      <c r="G285" s="25" t="s">
        <v>595</v>
      </c>
      <c r="H285" s="25" t="s">
        <v>38</v>
      </c>
      <c r="I285" s="25" t="s">
        <v>596</v>
      </c>
      <c r="J285" s="25"/>
      <c r="K285" s="28">
        <v>6600</v>
      </c>
      <c r="L285" s="56"/>
      <c r="M285" s="28">
        <f t="shared" si="12"/>
        <v>0</v>
      </c>
      <c r="N285" s="59"/>
      <c r="O285" s="48">
        <v>0.2</v>
      </c>
      <c r="P285" s="49">
        <f t="shared" si="11"/>
        <v>0</v>
      </c>
    </row>
    <row r="286" spans="2:16" ht="24.75" customHeight="1">
      <c r="B286" s="70"/>
      <c r="C286" s="25">
        <v>4</v>
      </c>
      <c r="D286" s="25" t="s">
        <v>597</v>
      </c>
      <c r="E286" s="52" t="s">
        <v>1457</v>
      </c>
      <c r="F286" s="25" t="s">
        <v>50</v>
      </c>
      <c r="G286" s="25" t="s">
        <v>598</v>
      </c>
      <c r="H286" s="25" t="s">
        <v>38</v>
      </c>
      <c r="I286" s="25" t="s">
        <v>599</v>
      </c>
      <c r="J286" s="25"/>
      <c r="K286" s="28">
        <v>1872.5</v>
      </c>
      <c r="L286" s="56"/>
      <c r="M286" s="28">
        <f t="shared" si="12"/>
        <v>0</v>
      </c>
      <c r="N286" s="59"/>
      <c r="O286" s="48">
        <v>0.2</v>
      </c>
      <c r="P286" s="49">
        <f t="shared" si="11"/>
        <v>0</v>
      </c>
    </row>
    <row r="287" spans="2:16" ht="24.75" customHeight="1">
      <c r="B287" s="70"/>
      <c r="C287" s="25">
        <v>5</v>
      </c>
      <c r="D287" s="25" t="s">
        <v>600</v>
      </c>
      <c r="E287" s="52" t="s">
        <v>1458</v>
      </c>
      <c r="F287" s="25" t="s">
        <v>50</v>
      </c>
      <c r="G287" s="25" t="s">
        <v>601</v>
      </c>
      <c r="H287" s="25" t="s">
        <v>38</v>
      </c>
      <c r="I287" s="25" t="s">
        <v>596</v>
      </c>
      <c r="J287" s="25"/>
      <c r="K287" s="28">
        <v>3320</v>
      </c>
      <c r="L287" s="56"/>
      <c r="M287" s="28">
        <f t="shared" si="12"/>
        <v>0</v>
      </c>
      <c r="N287" s="59"/>
      <c r="O287" s="48">
        <v>0.2</v>
      </c>
      <c r="P287" s="49">
        <f t="shared" si="11"/>
        <v>0</v>
      </c>
    </row>
    <row r="288" spans="2:16" ht="24.75" customHeight="1">
      <c r="B288" s="70"/>
      <c r="C288" s="54">
        <v>6</v>
      </c>
      <c r="D288" s="25" t="s">
        <v>602</v>
      </c>
      <c r="E288" s="52" t="s">
        <v>1459</v>
      </c>
      <c r="F288" s="25" t="s">
        <v>50</v>
      </c>
      <c r="G288" s="25" t="s">
        <v>603</v>
      </c>
      <c r="H288" s="25" t="s">
        <v>38</v>
      </c>
      <c r="I288" s="25" t="s">
        <v>415</v>
      </c>
      <c r="J288" s="25"/>
      <c r="K288" s="28">
        <v>3141</v>
      </c>
      <c r="L288" s="56"/>
      <c r="M288" s="28">
        <f t="shared" si="12"/>
        <v>0</v>
      </c>
      <c r="N288" s="59"/>
      <c r="O288" s="48">
        <v>0.2</v>
      </c>
      <c r="P288" s="49">
        <f t="shared" si="11"/>
        <v>0</v>
      </c>
    </row>
    <row r="289" spans="2:16" ht="24.75" customHeight="1">
      <c r="B289" s="70"/>
      <c r="C289" s="54">
        <v>7</v>
      </c>
      <c r="D289" s="25" t="s">
        <v>604</v>
      </c>
      <c r="E289" s="52" t="s">
        <v>1460</v>
      </c>
      <c r="F289" s="25" t="s">
        <v>50</v>
      </c>
      <c r="G289" s="25" t="s">
        <v>605</v>
      </c>
      <c r="H289" s="25" t="s">
        <v>38</v>
      </c>
      <c r="I289" s="25" t="s">
        <v>606</v>
      </c>
      <c r="J289" s="25"/>
      <c r="K289" s="28">
        <v>4064</v>
      </c>
      <c r="L289" s="56"/>
      <c r="M289" s="28">
        <f t="shared" si="12"/>
        <v>0</v>
      </c>
      <c r="N289" s="59"/>
      <c r="O289" s="48">
        <v>0.2</v>
      </c>
      <c r="P289" s="49">
        <f t="shared" si="11"/>
        <v>0</v>
      </c>
    </row>
    <row r="290" spans="2:16" ht="24.75" customHeight="1">
      <c r="B290" s="70"/>
      <c r="C290" s="54">
        <v>8</v>
      </c>
      <c r="D290" s="25" t="s">
        <v>607</v>
      </c>
      <c r="E290" s="52" t="s">
        <v>1461</v>
      </c>
      <c r="F290" s="25" t="s">
        <v>50</v>
      </c>
      <c r="G290" s="25" t="s">
        <v>608</v>
      </c>
      <c r="H290" s="25" t="s">
        <v>38</v>
      </c>
      <c r="I290" s="25" t="s">
        <v>599</v>
      </c>
      <c r="J290" s="25"/>
      <c r="K290" s="28">
        <v>10671.5</v>
      </c>
      <c r="L290" s="56"/>
      <c r="M290" s="28">
        <f t="shared" si="12"/>
        <v>0</v>
      </c>
      <c r="N290" s="59"/>
      <c r="O290" s="48">
        <v>0.2</v>
      </c>
      <c r="P290" s="49">
        <f t="shared" si="11"/>
        <v>0</v>
      </c>
    </row>
    <row r="291" spans="2:16" ht="24.75" customHeight="1">
      <c r="B291" s="70"/>
      <c r="C291" s="54">
        <v>9</v>
      </c>
      <c r="D291" s="25" t="s">
        <v>609</v>
      </c>
      <c r="E291" s="52" t="s">
        <v>1462</v>
      </c>
      <c r="F291" s="25" t="s">
        <v>50</v>
      </c>
      <c r="G291" s="25" t="s">
        <v>610</v>
      </c>
      <c r="H291" s="25" t="s">
        <v>38</v>
      </c>
      <c r="I291" s="25" t="s">
        <v>65</v>
      </c>
      <c r="J291" s="25"/>
      <c r="K291" s="28">
        <v>13316</v>
      </c>
      <c r="L291" s="56"/>
      <c r="M291" s="28">
        <f t="shared" si="12"/>
        <v>0</v>
      </c>
      <c r="N291" s="59"/>
      <c r="O291" s="48">
        <v>0.2</v>
      </c>
      <c r="P291" s="49">
        <f t="shared" si="11"/>
        <v>0</v>
      </c>
    </row>
    <row r="292" spans="2:16" ht="24.75" customHeight="1">
      <c r="B292" s="70"/>
      <c r="C292" s="54">
        <v>10</v>
      </c>
      <c r="D292" s="25" t="s">
        <v>611</v>
      </c>
      <c r="E292" s="52" t="s">
        <v>1463</v>
      </c>
      <c r="F292" s="25" t="s">
        <v>50</v>
      </c>
      <c r="G292" s="25" t="s">
        <v>612</v>
      </c>
      <c r="H292" s="25" t="s">
        <v>38</v>
      </c>
      <c r="I292" s="25" t="s">
        <v>613</v>
      </c>
      <c r="J292" s="25"/>
      <c r="K292" s="28">
        <v>1869</v>
      </c>
      <c r="L292" s="56"/>
      <c r="M292" s="28">
        <f t="shared" si="12"/>
        <v>0</v>
      </c>
      <c r="N292" s="59"/>
      <c r="O292" s="48">
        <v>0.2</v>
      </c>
      <c r="P292" s="49">
        <f t="shared" si="11"/>
        <v>0</v>
      </c>
    </row>
    <row r="293" spans="2:16" ht="24.75" customHeight="1">
      <c r="B293" s="70"/>
      <c r="C293" s="54">
        <v>11</v>
      </c>
      <c r="D293" s="25" t="s">
        <v>614</v>
      </c>
      <c r="E293" s="52" t="s">
        <v>1464</v>
      </c>
      <c r="F293" s="25" t="s">
        <v>50</v>
      </c>
      <c r="G293" s="25" t="s">
        <v>615</v>
      </c>
      <c r="H293" s="25" t="s">
        <v>38</v>
      </c>
      <c r="I293" s="25" t="s">
        <v>65</v>
      </c>
      <c r="J293" s="25"/>
      <c r="K293" s="28">
        <v>1449</v>
      </c>
      <c r="L293" s="56"/>
      <c r="M293" s="28">
        <f t="shared" si="12"/>
        <v>0</v>
      </c>
      <c r="N293" s="59"/>
      <c r="O293" s="48">
        <v>0.2</v>
      </c>
      <c r="P293" s="49">
        <f t="shared" si="11"/>
        <v>0</v>
      </c>
    </row>
    <row r="294" spans="2:16" ht="24.75" customHeight="1">
      <c r="B294" s="70"/>
      <c r="C294" s="54">
        <v>12</v>
      </c>
      <c r="D294" s="25" t="s">
        <v>616</v>
      </c>
      <c r="E294" s="52" t="s">
        <v>1465</v>
      </c>
      <c r="F294" s="25" t="s">
        <v>50</v>
      </c>
      <c r="G294" s="25" t="s">
        <v>617</v>
      </c>
      <c r="H294" s="25" t="s">
        <v>38</v>
      </c>
      <c r="I294" s="25" t="s">
        <v>618</v>
      </c>
      <c r="J294" s="25"/>
      <c r="K294" s="28">
        <v>7968</v>
      </c>
      <c r="L294" s="56"/>
      <c r="M294" s="28">
        <f t="shared" si="12"/>
        <v>0</v>
      </c>
      <c r="N294" s="59"/>
      <c r="O294" s="48">
        <v>0.2</v>
      </c>
      <c r="P294" s="49">
        <f t="shared" si="11"/>
        <v>0</v>
      </c>
    </row>
    <row r="295" spans="2:16" ht="24.75" customHeight="1">
      <c r="B295" s="70"/>
      <c r="C295" s="54">
        <v>13</v>
      </c>
      <c r="D295" s="25" t="s">
        <v>619</v>
      </c>
      <c r="E295" s="52" t="s">
        <v>1466</v>
      </c>
      <c r="F295" s="25" t="s">
        <v>50</v>
      </c>
      <c r="G295" s="25" t="s">
        <v>620</v>
      </c>
      <c r="H295" s="25" t="s">
        <v>38</v>
      </c>
      <c r="I295" s="25" t="s">
        <v>65</v>
      </c>
      <c r="J295" s="25"/>
      <c r="K295" s="28">
        <v>2496</v>
      </c>
      <c r="L295" s="56"/>
      <c r="M295" s="28">
        <f t="shared" si="12"/>
        <v>0</v>
      </c>
      <c r="N295" s="59"/>
      <c r="O295" s="48">
        <v>0.2</v>
      </c>
      <c r="P295" s="49">
        <f t="shared" si="11"/>
        <v>0</v>
      </c>
    </row>
    <row r="296" spans="2:16" ht="24.75" customHeight="1">
      <c r="B296" s="70"/>
      <c r="C296" s="54">
        <v>14</v>
      </c>
      <c r="D296" s="25" t="s">
        <v>621</v>
      </c>
      <c r="E296" s="52" t="s">
        <v>1467</v>
      </c>
      <c r="F296" s="25" t="s">
        <v>50</v>
      </c>
      <c r="G296" s="25" t="s">
        <v>621</v>
      </c>
      <c r="H296" s="25" t="s">
        <v>38</v>
      </c>
      <c r="I296" s="25" t="s">
        <v>52</v>
      </c>
      <c r="J296" s="25"/>
      <c r="K296" s="28">
        <v>4508</v>
      </c>
      <c r="L296" s="56"/>
      <c r="M296" s="28">
        <f t="shared" si="12"/>
        <v>0</v>
      </c>
      <c r="N296" s="59"/>
      <c r="O296" s="48">
        <v>0.2</v>
      </c>
      <c r="P296" s="49">
        <f t="shared" si="11"/>
        <v>0</v>
      </c>
    </row>
    <row r="297" spans="2:16" ht="24.75" customHeight="1">
      <c r="B297" s="70"/>
      <c r="C297" s="54">
        <v>15</v>
      </c>
      <c r="D297" s="25" t="s">
        <v>622</v>
      </c>
      <c r="E297" s="52" t="s">
        <v>1468</v>
      </c>
      <c r="F297" s="25" t="s">
        <v>50</v>
      </c>
      <c r="G297" s="25" t="s">
        <v>623</v>
      </c>
      <c r="H297" s="25" t="s">
        <v>38</v>
      </c>
      <c r="I297" s="25" t="s">
        <v>624</v>
      </c>
      <c r="J297" s="25"/>
      <c r="K297" s="28">
        <v>2716.88</v>
      </c>
      <c r="L297" s="56"/>
      <c r="M297" s="28">
        <f t="shared" si="12"/>
        <v>0</v>
      </c>
      <c r="N297" s="59"/>
      <c r="O297" s="48">
        <v>0.2</v>
      </c>
      <c r="P297" s="49">
        <f t="shared" si="11"/>
        <v>0</v>
      </c>
    </row>
    <row r="298" spans="2:16" ht="24.75" customHeight="1">
      <c r="B298" s="70"/>
      <c r="C298" s="54">
        <v>16</v>
      </c>
      <c r="D298" s="25" t="s">
        <v>625</v>
      </c>
      <c r="E298" s="52" t="s">
        <v>1469</v>
      </c>
      <c r="F298" s="25" t="s">
        <v>50</v>
      </c>
      <c r="G298" s="25" t="s">
        <v>626</v>
      </c>
      <c r="H298" s="25" t="s">
        <v>38</v>
      </c>
      <c r="I298" s="25" t="s">
        <v>596</v>
      </c>
      <c r="J298" s="25"/>
      <c r="K298" s="28">
        <v>1610</v>
      </c>
      <c r="L298" s="56"/>
      <c r="M298" s="28">
        <f t="shared" si="12"/>
        <v>0</v>
      </c>
      <c r="N298" s="59"/>
      <c r="O298" s="48">
        <v>0.2</v>
      </c>
      <c r="P298" s="49">
        <f t="shared" si="11"/>
        <v>0</v>
      </c>
    </row>
    <row r="299" spans="2:16" ht="24.75" customHeight="1">
      <c r="B299" s="70"/>
      <c r="C299" s="54">
        <v>17</v>
      </c>
      <c r="D299" s="25" t="s">
        <v>627</v>
      </c>
      <c r="E299" s="52" t="s">
        <v>1470</v>
      </c>
      <c r="F299" s="25" t="s">
        <v>50</v>
      </c>
      <c r="G299" s="25" t="s">
        <v>628</v>
      </c>
      <c r="H299" s="25" t="s">
        <v>38</v>
      </c>
      <c r="I299" s="25" t="s">
        <v>415</v>
      </c>
      <c r="J299" s="25"/>
      <c r="K299" s="28">
        <v>1872</v>
      </c>
      <c r="L299" s="56"/>
      <c r="M299" s="28">
        <f t="shared" si="12"/>
        <v>0</v>
      </c>
      <c r="N299" s="59"/>
      <c r="O299" s="48">
        <v>0.2</v>
      </c>
      <c r="P299" s="49">
        <f t="shared" si="11"/>
        <v>0</v>
      </c>
    </row>
    <row r="300" spans="2:16" ht="24.75" customHeight="1">
      <c r="B300" s="70"/>
      <c r="C300" s="54">
        <v>18</v>
      </c>
      <c r="D300" s="25" t="s">
        <v>629</v>
      </c>
      <c r="E300" s="52" t="s">
        <v>1471</v>
      </c>
      <c r="F300" s="25" t="s">
        <v>50</v>
      </c>
      <c r="G300" s="25" t="s">
        <v>630</v>
      </c>
      <c r="H300" s="25" t="s">
        <v>38</v>
      </c>
      <c r="I300" s="25" t="s">
        <v>593</v>
      </c>
      <c r="J300" s="25"/>
      <c r="K300" s="28">
        <v>3139.5</v>
      </c>
      <c r="L300" s="56"/>
      <c r="M300" s="28">
        <f t="shared" si="12"/>
        <v>0</v>
      </c>
      <c r="N300" s="59"/>
      <c r="O300" s="48">
        <v>0.2</v>
      </c>
      <c r="P300" s="49">
        <f t="shared" si="11"/>
        <v>0</v>
      </c>
    </row>
    <row r="301" spans="2:16" ht="24.75" customHeight="1">
      <c r="B301" s="70"/>
      <c r="C301" s="54">
        <v>19</v>
      </c>
      <c r="D301" s="25" t="s">
        <v>631</v>
      </c>
      <c r="E301" s="52" t="s">
        <v>1472</v>
      </c>
      <c r="F301" s="25" t="s">
        <v>50</v>
      </c>
      <c r="G301" s="25" t="s">
        <v>632</v>
      </c>
      <c r="H301" s="25" t="s">
        <v>38</v>
      </c>
      <c r="I301" s="25" t="s">
        <v>596</v>
      </c>
      <c r="J301" s="25"/>
      <c r="K301" s="28">
        <v>2215</v>
      </c>
      <c r="L301" s="56"/>
      <c r="M301" s="28">
        <f t="shared" si="12"/>
        <v>0</v>
      </c>
      <c r="N301" s="59"/>
      <c r="O301" s="48">
        <v>0.2</v>
      </c>
      <c r="P301" s="49">
        <f t="shared" si="11"/>
        <v>0</v>
      </c>
    </row>
    <row r="302" spans="2:16" ht="24.75" customHeight="1">
      <c r="B302" s="70"/>
      <c r="C302" s="54">
        <v>20</v>
      </c>
      <c r="D302" s="25" t="s">
        <v>633</v>
      </c>
      <c r="E302" s="52" t="s">
        <v>1473</v>
      </c>
      <c r="F302" s="25" t="s">
        <v>50</v>
      </c>
      <c r="G302" s="25" t="s">
        <v>634</v>
      </c>
      <c r="H302" s="25" t="s">
        <v>38</v>
      </c>
      <c r="I302" s="25" t="s">
        <v>52</v>
      </c>
      <c r="J302" s="25"/>
      <c r="K302" s="28">
        <v>3140</v>
      </c>
      <c r="L302" s="56"/>
      <c r="M302" s="28">
        <f t="shared" si="12"/>
        <v>0</v>
      </c>
      <c r="N302" s="59"/>
      <c r="O302" s="48">
        <v>0.2</v>
      </c>
      <c r="P302" s="49">
        <f t="shared" si="11"/>
        <v>0</v>
      </c>
    </row>
    <row r="303" spans="2:16" ht="24.75" customHeight="1">
      <c r="B303" s="70"/>
      <c r="C303" s="54">
        <v>21</v>
      </c>
      <c r="D303" s="25" t="s">
        <v>635</v>
      </c>
      <c r="E303" s="52" t="s">
        <v>1474</v>
      </c>
      <c r="F303" s="25" t="s">
        <v>50</v>
      </c>
      <c r="G303" s="25" t="s">
        <v>636</v>
      </c>
      <c r="H303" s="25" t="s">
        <v>38</v>
      </c>
      <c r="I303" s="25" t="s">
        <v>637</v>
      </c>
      <c r="J303" s="25"/>
      <c r="K303" s="28">
        <v>5315</v>
      </c>
      <c r="L303" s="56"/>
      <c r="M303" s="28">
        <f t="shared" si="12"/>
        <v>0</v>
      </c>
      <c r="N303" s="59"/>
      <c r="O303" s="48">
        <v>0.2</v>
      </c>
      <c r="P303" s="49">
        <f t="shared" si="11"/>
        <v>0</v>
      </c>
    </row>
    <row r="304" spans="2:16" ht="24.75" customHeight="1">
      <c r="B304" s="70"/>
      <c r="C304" s="54">
        <v>22</v>
      </c>
      <c r="D304" s="25" t="s">
        <v>638</v>
      </c>
      <c r="E304" s="52" t="s">
        <v>1475</v>
      </c>
      <c r="F304" s="25" t="s">
        <v>50</v>
      </c>
      <c r="G304" s="25" t="s">
        <v>639</v>
      </c>
      <c r="H304" s="25" t="s">
        <v>38</v>
      </c>
      <c r="I304" s="25" t="s">
        <v>606</v>
      </c>
      <c r="J304" s="25"/>
      <c r="K304" s="28">
        <v>5312</v>
      </c>
      <c r="L304" s="56"/>
      <c r="M304" s="28">
        <f t="shared" si="12"/>
        <v>0</v>
      </c>
      <c r="N304" s="59"/>
      <c r="O304" s="48">
        <v>0.2</v>
      </c>
      <c r="P304" s="49">
        <f t="shared" si="11"/>
        <v>0</v>
      </c>
    </row>
    <row r="305" spans="2:16" ht="24.75" customHeight="1">
      <c r="B305" s="70"/>
      <c r="C305" s="54">
        <v>23</v>
      </c>
      <c r="D305" s="25" t="s">
        <v>640</v>
      </c>
      <c r="E305" s="52" t="s">
        <v>1476</v>
      </c>
      <c r="F305" s="25" t="s">
        <v>50</v>
      </c>
      <c r="G305" s="25" t="s">
        <v>641</v>
      </c>
      <c r="H305" s="25" t="s">
        <v>38</v>
      </c>
      <c r="I305" s="25" t="s">
        <v>606</v>
      </c>
      <c r="J305" s="25"/>
      <c r="K305" s="28">
        <v>2736</v>
      </c>
      <c r="L305" s="56"/>
      <c r="M305" s="28">
        <f t="shared" si="12"/>
        <v>0</v>
      </c>
      <c r="N305" s="59"/>
      <c r="O305" s="48">
        <v>0.2</v>
      </c>
      <c r="P305" s="49">
        <f t="shared" si="11"/>
        <v>0</v>
      </c>
    </row>
    <row r="306" spans="2:16" ht="24.75" customHeight="1">
      <c r="B306" s="70"/>
      <c r="C306" s="54">
        <v>24</v>
      </c>
      <c r="D306" s="25" t="s">
        <v>642</v>
      </c>
      <c r="E306" s="52" t="s">
        <v>1477</v>
      </c>
      <c r="F306" s="25" t="s">
        <v>50</v>
      </c>
      <c r="G306" s="25" t="s">
        <v>643</v>
      </c>
      <c r="H306" s="25" t="s">
        <v>38</v>
      </c>
      <c r="I306" s="25" t="s">
        <v>637</v>
      </c>
      <c r="J306" s="25"/>
      <c r="K306" s="28">
        <v>3460</v>
      </c>
      <c r="L306" s="56"/>
      <c r="M306" s="28">
        <f t="shared" si="12"/>
        <v>0</v>
      </c>
      <c r="N306" s="59"/>
      <c r="O306" s="48">
        <v>0.2</v>
      </c>
      <c r="P306" s="49">
        <f t="shared" si="11"/>
        <v>0</v>
      </c>
    </row>
    <row r="307" spans="2:16" ht="24.75" customHeight="1">
      <c r="B307" s="70"/>
      <c r="C307" s="54">
        <v>25</v>
      </c>
      <c r="D307" s="25" t="s">
        <v>644</v>
      </c>
      <c r="E307" s="52" t="s">
        <v>1478</v>
      </c>
      <c r="F307" s="25" t="s">
        <v>50</v>
      </c>
      <c r="G307" s="25" t="s">
        <v>645</v>
      </c>
      <c r="H307" s="25" t="s">
        <v>38</v>
      </c>
      <c r="I307" s="25" t="s">
        <v>637</v>
      </c>
      <c r="J307" s="25"/>
      <c r="K307" s="28">
        <v>3460</v>
      </c>
      <c r="L307" s="56"/>
      <c r="M307" s="28">
        <f t="shared" si="12"/>
        <v>0</v>
      </c>
      <c r="N307" s="59"/>
      <c r="O307" s="48">
        <v>0.2</v>
      </c>
      <c r="P307" s="49">
        <f t="shared" si="11"/>
        <v>0</v>
      </c>
    </row>
    <row r="308" spans="2:16" ht="24.75" customHeight="1">
      <c r="B308" s="70"/>
      <c r="C308" s="54">
        <v>26</v>
      </c>
      <c r="D308" s="25" t="s">
        <v>646</v>
      </c>
      <c r="E308" s="52" t="s">
        <v>1479</v>
      </c>
      <c r="F308" s="25" t="s">
        <v>50</v>
      </c>
      <c r="G308" s="25" t="s">
        <v>647</v>
      </c>
      <c r="H308" s="25" t="s">
        <v>38</v>
      </c>
      <c r="I308" s="25" t="s">
        <v>415</v>
      </c>
      <c r="J308" s="25"/>
      <c r="K308" s="28">
        <v>8856</v>
      </c>
      <c r="L308" s="56"/>
      <c r="M308" s="28">
        <f t="shared" si="12"/>
        <v>0</v>
      </c>
      <c r="N308" s="59"/>
      <c r="O308" s="48">
        <v>0.2</v>
      </c>
      <c r="P308" s="49">
        <f t="shared" si="11"/>
        <v>0</v>
      </c>
    </row>
    <row r="309" spans="2:16" ht="24.75" customHeight="1">
      <c r="B309" s="70"/>
      <c r="C309" s="54">
        <v>27</v>
      </c>
      <c r="D309" s="25" t="s">
        <v>648</v>
      </c>
      <c r="E309" s="52" t="s">
        <v>1480</v>
      </c>
      <c r="F309" s="25" t="s">
        <v>50</v>
      </c>
      <c r="G309" s="25" t="s">
        <v>649</v>
      </c>
      <c r="H309" s="25" t="s">
        <v>38</v>
      </c>
      <c r="I309" s="25" t="s">
        <v>65</v>
      </c>
      <c r="J309" s="25"/>
      <c r="K309" s="28">
        <v>2898</v>
      </c>
      <c r="L309" s="56"/>
      <c r="M309" s="28">
        <f t="shared" si="12"/>
        <v>0</v>
      </c>
      <c r="N309" s="59"/>
      <c r="O309" s="48">
        <v>0.2</v>
      </c>
      <c r="P309" s="49">
        <f t="shared" si="11"/>
        <v>0</v>
      </c>
    </row>
    <row r="310" spans="2:16" ht="24.75" customHeight="1">
      <c r="B310" s="70"/>
      <c r="C310" s="54">
        <v>28</v>
      </c>
      <c r="D310" s="25" t="s">
        <v>650</v>
      </c>
      <c r="E310" s="52" t="s">
        <v>1481</v>
      </c>
      <c r="F310" s="25" t="s">
        <v>50</v>
      </c>
      <c r="G310" s="25" t="s">
        <v>651</v>
      </c>
      <c r="H310" s="25" t="s">
        <v>38</v>
      </c>
      <c r="I310" s="25" t="s">
        <v>65</v>
      </c>
      <c r="J310" s="25"/>
      <c r="K310" s="28">
        <v>5676</v>
      </c>
      <c r="L310" s="56"/>
      <c r="M310" s="28">
        <f t="shared" si="12"/>
        <v>0</v>
      </c>
      <c r="N310" s="59"/>
      <c r="O310" s="48">
        <v>0.2</v>
      </c>
      <c r="P310" s="49">
        <f t="shared" si="11"/>
        <v>0</v>
      </c>
    </row>
    <row r="311" spans="2:16" ht="24.75" customHeight="1">
      <c r="B311" s="70"/>
      <c r="C311" s="54">
        <v>29</v>
      </c>
      <c r="D311" s="25" t="s">
        <v>652</v>
      </c>
      <c r="E311" s="52" t="s">
        <v>1482</v>
      </c>
      <c r="F311" s="25" t="s">
        <v>50</v>
      </c>
      <c r="G311" s="25" t="s">
        <v>653</v>
      </c>
      <c r="H311" s="25" t="s">
        <v>38</v>
      </c>
      <c r="I311" s="25" t="s">
        <v>52</v>
      </c>
      <c r="J311" s="25"/>
      <c r="K311" s="28">
        <v>4005</v>
      </c>
      <c r="L311" s="56"/>
      <c r="M311" s="28">
        <f t="shared" si="12"/>
        <v>0</v>
      </c>
      <c r="N311" s="59"/>
      <c r="O311" s="48">
        <v>0.2</v>
      </c>
      <c r="P311" s="49">
        <f t="shared" si="11"/>
        <v>0</v>
      </c>
    </row>
    <row r="312" spans="2:16" ht="24.75" customHeight="1">
      <c r="B312" s="70"/>
      <c r="C312" s="54">
        <v>30</v>
      </c>
      <c r="D312" s="25" t="s">
        <v>654</v>
      </c>
      <c r="E312" s="52" t="s">
        <v>1483</v>
      </c>
      <c r="F312" s="25" t="s">
        <v>50</v>
      </c>
      <c r="G312" s="25" t="s">
        <v>655</v>
      </c>
      <c r="H312" s="25" t="s">
        <v>38</v>
      </c>
      <c r="I312" s="25" t="s">
        <v>606</v>
      </c>
      <c r="J312" s="25"/>
      <c r="K312" s="28">
        <v>4528</v>
      </c>
      <c r="L312" s="56"/>
      <c r="M312" s="28">
        <f t="shared" si="12"/>
        <v>0</v>
      </c>
      <c r="N312" s="59"/>
      <c r="O312" s="48">
        <v>0.2</v>
      </c>
      <c r="P312" s="49">
        <f t="shared" si="11"/>
        <v>0</v>
      </c>
    </row>
    <row r="313" spans="2:16" ht="24.75" customHeight="1">
      <c r="B313" s="70"/>
      <c r="C313" s="54">
        <v>31</v>
      </c>
      <c r="D313" s="25" t="s">
        <v>656</v>
      </c>
      <c r="E313" s="52" t="s">
        <v>1484</v>
      </c>
      <c r="F313" s="25" t="s">
        <v>50</v>
      </c>
      <c r="G313" s="25" t="s">
        <v>657</v>
      </c>
      <c r="H313" s="25" t="s">
        <v>38</v>
      </c>
      <c r="I313" s="25" t="s">
        <v>415</v>
      </c>
      <c r="J313" s="25"/>
      <c r="K313" s="28">
        <v>4347</v>
      </c>
      <c r="L313" s="56"/>
      <c r="M313" s="28">
        <f t="shared" si="12"/>
        <v>0</v>
      </c>
      <c r="N313" s="59"/>
      <c r="O313" s="48">
        <v>0.2</v>
      </c>
      <c r="P313" s="49">
        <f t="shared" si="11"/>
        <v>0</v>
      </c>
    </row>
    <row r="314" spans="2:16" ht="24.75" customHeight="1">
      <c r="B314" s="70"/>
      <c r="C314" s="54">
        <v>32</v>
      </c>
      <c r="D314" s="25" t="s">
        <v>658</v>
      </c>
      <c r="E314" s="52" t="s">
        <v>1485</v>
      </c>
      <c r="F314" s="25" t="s">
        <v>50</v>
      </c>
      <c r="G314" s="25" t="s">
        <v>659</v>
      </c>
      <c r="H314" s="25" t="s">
        <v>38</v>
      </c>
      <c r="I314" s="25" t="s">
        <v>65</v>
      </c>
      <c r="J314" s="25"/>
      <c r="K314" s="28">
        <v>6078</v>
      </c>
      <c r="L314" s="56"/>
      <c r="M314" s="28">
        <f t="shared" si="12"/>
        <v>0</v>
      </c>
      <c r="N314" s="59"/>
      <c r="O314" s="48">
        <v>0.2</v>
      </c>
      <c r="P314" s="49">
        <f t="shared" si="11"/>
        <v>0</v>
      </c>
    </row>
    <row r="315" spans="2:16" ht="24.75" customHeight="1">
      <c r="B315" s="70"/>
      <c r="C315" s="54">
        <v>33</v>
      </c>
      <c r="D315" s="25" t="s">
        <v>660</v>
      </c>
      <c r="E315" s="52" t="s">
        <v>1486</v>
      </c>
      <c r="F315" s="25" t="s">
        <v>50</v>
      </c>
      <c r="G315" s="25" t="s">
        <v>660</v>
      </c>
      <c r="H315" s="25" t="s">
        <v>38</v>
      </c>
      <c r="I315" s="25" t="s">
        <v>52</v>
      </c>
      <c r="J315" s="25"/>
      <c r="K315" s="28">
        <v>13564</v>
      </c>
      <c r="L315" s="56"/>
      <c r="M315" s="28">
        <f t="shared" si="12"/>
        <v>0</v>
      </c>
      <c r="N315" s="59"/>
      <c r="O315" s="48">
        <v>0.2</v>
      </c>
      <c r="P315" s="49">
        <f t="shared" si="11"/>
        <v>0</v>
      </c>
    </row>
    <row r="316" spans="2:16" ht="24.75" customHeight="1">
      <c r="B316" s="70"/>
      <c r="C316" s="54">
        <v>34</v>
      </c>
      <c r="D316" s="25" t="s">
        <v>661</v>
      </c>
      <c r="E316" s="52" t="s">
        <v>1487</v>
      </c>
      <c r="F316" s="25" t="s">
        <v>50</v>
      </c>
      <c r="G316" s="25" t="s">
        <v>662</v>
      </c>
      <c r="H316" s="25" t="s">
        <v>38</v>
      </c>
      <c r="I316" s="25" t="s">
        <v>52</v>
      </c>
      <c r="J316" s="25"/>
      <c r="K316" s="28">
        <v>11572</v>
      </c>
      <c r="L316" s="56"/>
      <c r="M316" s="28">
        <f t="shared" si="12"/>
        <v>0</v>
      </c>
      <c r="N316" s="59"/>
      <c r="O316" s="48">
        <v>0.2</v>
      </c>
      <c r="P316" s="49">
        <f t="shared" si="11"/>
        <v>0</v>
      </c>
    </row>
    <row r="317" spans="2:16" ht="24.75" customHeight="1">
      <c r="B317" s="70"/>
      <c r="C317" s="54">
        <v>35</v>
      </c>
      <c r="D317" s="25" t="s">
        <v>663</v>
      </c>
      <c r="E317" s="52" t="s">
        <v>1488</v>
      </c>
      <c r="F317" s="25" t="s">
        <v>50</v>
      </c>
      <c r="G317" s="25" t="s">
        <v>664</v>
      </c>
      <c r="H317" s="25" t="s">
        <v>38</v>
      </c>
      <c r="I317" s="25" t="s">
        <v>52</v>
      </c>
      <c r="J317" s="25"/>
      <c r="K317" s="28">
        <v>11572</v>
      </c>
      <c r="L317" s="56"/>
      <c r="M317" s="28">
        <f t="shared" si="12"/>
        <v>0</v>
      </c>
      <c r="N317" s="59"/>
      <c r="O317" s="48">
        <v>0.2</v>
      </c>
      <c r="P317" s="49">
        <f t="shared" si="11"/>
        <v>0</v>
      </c>
    </row>
    <row r="318" spans="2:16" ht="24.75" customHeight="1">
      <c r="B318" s="70"/>
      <c r="C318" s="54">
        <v>36</v>
      </c>
      <c r="D318" s="25" t="s">
        <v>665</v>
      </c>
      <c r="E318" s="52" t="s">
        <v>1489</v>
      </c>
      <c r="F318" s="25" t="s">
        <v>50</v>
      </c>
      <c r="G318" s="25" t="s">
        <v>665</v>
      </c>
      <c r="H318" s="25" t="s">
        <v>38</v>
      </c>
      <c r="I318" s="25" t="s">
        <v>415</v>
      </c>
      <c r="J318" s="25"/>
      <c r="K318" s="28">
        <v>33729.5</v>
      </c>
      <c r="L318" s="56"/>
      <c r="M318" s="28">
        <f t="shared" si="12"/>
        <v>0</v>
      </c>
      <c r="N318" s="59"/>
      <c r="O318" s="48">
        <v>0.2</v>
      </c>
      <c r="P318" s="49">
        <f t="shared" si="11"/>
        <v>0</v>
      </c>
    </row>
    <row r="319" spans="2:16" ht="24.75" customHeight="1">
      <c r="B319" s="70"/>
      <c r="C319" s="54">
        <v>37</v>
      </c>
      <c r="D319" s="25" t="s">
        <v>666</v>
      </c>
      <c r="E319" s="52" t="s">
        <v>1490</v>
      </c>
      <c r="F319" s="25" t="s">
        <v>50</v>
      </c>
      <c r="G319" s="25" t="s">
        <v>667</v>
      </c>
      <c r="H319" s="25" t="s">
        <v>38</v>
      </c>
      <c r="I319" s="25" t="s">
        <v>65</v>
      </c>
      <c r="J319" s="25"/>
      <c r="K319" s="28">
        <v>38257.62</v>
      </c>
      <c r="L319" s="56"/>
      <c r="M319" s="28">
        <f t="shared" si="12"/>
        <v>0</v>
      </c>
      <c r="N319" s="59"/>
      <c r="O319" s="48">
        <v>0.2</v>
      </c>
      <c r="P319" s="49">
        <f t="shared" si="11"/>
        <v>0</v>
      </c>
    </row>
    <row r="320" spans="2:16" ht="24.75" customHeight="1">
      <c r="B320" s="70"/>
      <c r="C320" s="54">
        <v>38</v>
      </c>
      <c r="D320" s="25" t="s">
        <v>668</v>
      </c>
      <c r="E320" s="52" t="s">
        <v>1491</v>
      </c>
      <c r="F320" s="25" t="s">
        <v>50</v>
      </c>
      <c r="G320" s="25" t="s">
        <v>669</v>
      </c>
      <c r="H320" s="25" t="s">
        <v>38</v>
      </c>
      <c r="I320" s="25" t="s">
        <v>593</v>
      </c>
      <c r="J320" s="25"/>
      <c r="K320" s="28">
        <v>18867.19</v>
      </c>
      <c r="L320" s="56"/>
      <c r="M320" s="28">
        <f t="shared" si="12"/>
        <v>0</v>
      </c>
      <c r="N320" s="59"/>
      <c r="O320" s="48">
        <v>0.2</v>
      </c>
      <c r="P320" s="49">
        <f t="shared" si="11"/>
        <v>0</v>
      </c>
    </row>
    <row r="321" spans="2:16" ht="24.75" customHeight="1">
      <c r="B321" s="70"/>
      <c r="C321" s="54">
        <v>39</v>
      </c>
      <c r="D321" s="25" t="s">
        <v>670</v>
      </c>
      <c r="E321" s="52" t="s">
        <v>1492</v>
      </c>
      <c r="F321" s="25" t="s">
        <v>50</v>
      </c>
      <c r="G321" s="25" t="s">
        <v>671</v>
      </c>
      <c r="H321" s="25" t="s">
        <v>38</v>
      </c>
      <c r="I321" s="25" t="s">
        <v>52</v>
      </c>
      <c r="J321" s="25"/>
      <c r="K321" s="28">
        <v>64802.5</v>
      </c>
      <c r="L321" s="56"/>
      <c r="M321" s="28">
        <f t="shared" si="12"/>
        <v>0</v>
      </c>
      <c r="N321" s="59"/>
      <c r="O321" s="48">
        <v>0.2</v>
      </c>
      <c r="P321" s="49">
        <f t="shared" si="11"/>
        <v>0</v>
      </c>
    </row>
    <row r="322" spans="2:16" ht="24.75" customHeight="1">
      <c r="B322" s="70"/>
      <c r="C322" s="54">
        <v>40</v>
      </c>
      <c r="D322" s="25" t="s">
        <v>672</v>
      </c>
      <c r="E322" s="52" t="s">
        <v>1493</v>
      </c>
      <c r="F322" s="25" t="s">
        <v>50</v>
      </c>
      <c r="G322" s="25" t="s">
        <v>672</v>
      </c>
      <c r="H322" s="25" t="s">
        <v>38</v>
      </c>
      <c r="I322" s="25" t="s">
        <v>65</v>
      </c>
      <c r="J322" s="25"/>
      <c r="K322" s="28">
        <v>43168.13</v>
      </c>
      <c r="L322" s="56"/>
      <c r="M322" s="28">
        <f t="shared" si="12"/>
        <v>0</v>
      </c>
      <c r="N322" s="59"/>
      <c r="O322" s="48">
        <v>0.2</v>
      </c>
      <c r="P322" s="49">
        <f t="shared" si="11"/>
        <v>0</v>
      </c>
    </row>
    <row r="323" spans="2:16" ht="24.75" customHeight="1">
      <c r="B323" s="70"/>
      <c r="C323" s="54">
        <v>41</v>
      </c>
      <c r="D323" s="25" t="s">
        <v>673</v>
      </c>
      <c r="E323" s="52" t="s">
        <v>1494</v>
      </c>
      <c r="F323" s="25" t="s">
        <v>50</v>
      </c>
      <c r="G323" s="25" t="s">
        <v>673</v>
      </c>
      <c r="H323" s="25" t="s">
        <v>38</v>
      </c>
      <c r="I323" s="25" t="s">
        <v>65</v>
      </c>
      <c r="J323" s="25"/>
      <c r="K323" s="28">
        <v>43168.13</v>
      </c>
      <c r="L323" s="56"/>
      <c r="M323" s="28">
        <f t="shared" si="12"/>
        <v>0</v>
      </c>
      <c r="N323" s="59"/>
      <c r="O323" s="48">
        <v>0.2</v>
      </c>
      <c r="P323" s="49">
        <f t="shared" si="11"/>
        <v>0</v>
      </c>
    </row>
    <row r="324" spans="2:16" ht="24.75" customHeight="1">
      <c r="B324" s="70"/>
      <c r="C324" s="54">
        <v>42</v>
      </c>
      <c r="D324" s="25" t="s">
        <v>674</v>
      </c>
      <c r="E324" s="52" t="s">
        <v>1495</v>
      </c>
      <c r="F324" s="25" t="s">
        <v>50</v>
      </c>
      <c r="G324" s="25" t="s">
        <v>675</v>
      </c>
      <c r="H324" s="25" t="s">
        <v>38</v>
      </c>
      <c r="I324" s="25" t="s">
        <v>65</v>
      </c>
      <c r="J324" s="25"/>
      <c r="K324" s="28">
        <v>43168.13</v>
      </c>
      <c r="L324" s="56"/>
      <c r="M324" s="28">
        <f t="shared" si="12"/>
        <v>0</v>
      </c>
      <c r="N324" s="59"/>
      <c r="O324" s="48">
        <v>0.2</v>
      </c>
      <c r="P324" s="49">
        <f t="shared" si="11"/>
        <v>0</v>
      </c>
    </row>
    <row r="325" spans="2:16" ht="24.75" customHeight="1">
      <c r="B325" s="70"/>
      <c r="C325" s="54">
        <v>43</v>
      </c>
      <c r="D325" s="25" t="s">
        <v>676</v>
      </c>
      <c r="E325" s="52" t="s">
        <v>1496</v>
      </c>
      <c r="F325" s="25" t="s">
        <v>50</v>
      </c>
      <c r="G325" s="25" t="s">
        <v>677</v>
      </c>
      <c r="H325" s="25" t="s">
        <v>38</v>
      </c>
      <c r="I325" s="25" t="s">
        <v>678</v>
      </c>
      <c r="J325" s="25"/>
      <c r="K325" s="28">
        <v>6419.52</v>
      </c>
      <c r="L325" s="56"/>
      <c r="M325" s="28">
        <f t="shared" si="12"/>
        <v>0</v>
      </c>
      <c r="N325" s="59"/>
      <c r="O325" s="48">
        <v>0.2</v>
      </c>
      <c r="P325" s="49">
        <f t="shared" si="11"/>
        <v>0</v>
      </c>
    </row>
    <row r="326" spans="2:16" ht="24.75" customHeight="1">
      <c r="B326" s="70"/>
      <c r="C326" s="54">
        <v>44</v>
      </c>
      <c r="D326" s="25" t="s">
        <v>679</v>
      </c>
      <c r="E326" s="52" t="s">
        <v>1497</v>
      </c>
      <c r="F326" s="25" t="s">
        <v>50</v>
      </c>
      <c r="G326" s="25" t="s">
        <v>679</v>
      </c>
      <c r="H326" s="25" t="s">
        <v>38</v>
      </c>
      <c r="I326" s="25" t="s">
        <v>680</v>
      </c>
      <c r="J326" s="25"/>
      <c r="K326" s="28">
        <v>6721.92</v>
      </c>
      <c r="L326" s="56"/>
      <c r="M326" s="28">
        <f t="shared" si="12"/>
        <v>0</v>
      </c>
      <c r="N326" s="59"/>
      <c r="O326" s="48">
        <v>0.2</v>
      </c>
      <c r="P326" s="49">
        <f t="shared" si="11"/>
        <v>0</v>
      </c>
    </row>
    <row r="327" spans="2:16" ht="24.75" customHeight="1">
      <c r="B327" s="70"/>
      <c r="C327" s="54">
        <v>45</v>
      </c>
      <c r="D327" s="25" t="s">
        <v>681</v>
      </c>
      <c r="E327" s="52" t="s">
        <v>1498</v>
      </c>
      <c r="F327" s="25" t="s">
        <v>50</v>
      </c>
      <c r="G327" s="25" t="s">
        <v>681</v>
      </c>
      <c r="H327" s="25" t="s">
        <v>38</v>
      </c>
      <c r="I327" s="25" t="s">
        <v>682</v>
      </c>
      <c r="J327" s="25"/>
      <c r="K327" s="28">
        <v>5192.25</v>
      </c>
      <c r="L327" s="56"/>
      <c r="M327" s="28">
        <f t="shared" si="12"/>
        <v>0</v>
      </c>
      <c r="N327" s="59"/>
      <c r="O327" s="48">
        <v>0.2</v>
      </c>
      <c r="P327" s="49">
        <f t="shared" si="11"/>
        <v>0</v>
      </c>
    </row>
    <row r="328" spans="2:16" ht="24.75" customHeight="1">
      <c r="B328" s="70"/>
      <c r="C328" s="54">
        <v>46</v>
      </c>
      <c r="D328" s="25" t="s">
        <v>683</v>
      </c>
      <c r="E328" s="52" t="s">
        <v>1499</v>
      </c>
      <c r="F328" s="25" t="s">
        <v>50</v>
      </c>
      <c r="G328" s="25" t="s">
        <v>683</v>
      </c>
      <c r="H328" s="25" t="s">
        <v>38</v>
      </c>
      <c r="I328" s="25" t="s">
        <v>684</v>
      </c>
      <c r="J328" s="25"/>
      <c r="K328" s="28">
        <v>33226.4</v>
      </c>
      <c r="L328" s="56"/>
      <c r="M328" s="28">
        <f t="shared" si="12"/>
        <v>0</v>
      </c>
      <c r="N328" s="59"/>
      <c r="O328" s="48">
        <v>0.2</v>
      </c>
      <c r="P328" s="49">
        <f t="shared" si="11"/>
        <v>0</v>
      </c>
    </row>
    <row r="329" spans="2:16" ht="24.75" customHeight="1">
      <c r="B329" s="70"/>
      <c r="C329" s="54">
        <v>47</v>
      </c>
      <c r="D329" s="25" t="s">
        <v>685</v>
      </c>
      <c r="E329" s="52" t="s">
        <v>1500</v>
      </c>
      <c r="F329" s="25" t="s">
        <v>50</v>
      </c>
      <c r="G329" s="25" t="s">
        <v>685</v>
      </c>
      <c r="H329" s="25" t="s">
        <v>38</v>
      </c>
      <c r="I329" s="25" t="s">
        <v>684</v>
      </c>
      <c r="J329" s="25"/>
      <c r="K329" s="28">
        <v>8291.5</v>
      </c>
      <c r="L329" s="56"/>
      <c r="M329" s="28">
        <f t="shared" si="12"/>
        <v>0</v>
      </c>
      <c r="N329" s="59"/>
      <c r="O329" s="48">
        <v>0.2</v>
      </c>
      <c r="P329" s="49">
        <f t="shared" si="11"/>
        <v>0</v>
      </c>
    </row>
    <row r="330" spans="2:16" ht="24.75" customHeight="1">
      <c r="B330" s="70"/>
      <c r="C330" s="54">
        <v>48</v>
      </c>
      <c r="D330" s="25" t="s">
        <v>686</v>
      </c>
      <c r="E330" s="52" t="s">
        <v>1501</v>
      </c>
      <c r="F330" s="25" t="s">
        <v>50</v>
      </c>
      <c r="G330" s="25" t="s">
        <v>686</v>
      </c>
      <c r="H330" s="25" t="s">
        <v>38</v>
      </c>
      <c r="I330" s="25" t="s">
        <v>682</v>
      </c>
      <c r="J330" s="25"/>
      <c r="K330" s="28">
        <v>5373.38</v>
      </c>
      <c r="L330" s="56"/>
      <c r="M330" s="28">
        <f t="shared" si="12"/>
        <v>0</v>
      </c>
      <c r="N330" s="59"/>
      <c r="O330" s="48">
        <v>0.2</v>
      </c>
      <c r="P330" s="49">
        <f aca="true" t="shared" si="13" ref="P330:P393">M330*O330</f>
        <v>0</v>
      </c>
    </row>
    <row r="331" spans="2:16" ht="24.75" customHeight="1">
      <c r="B331" s="70"/>
      <c r="C331" s="54">
        <v>49</v>
      </c>
      <c r="D331" s="25" t="s">
        <v>687</v>
      </c>
      <c r="E331" s="52" t="s">
        <v>1502</v>
      </c>
      <c r="F331" s="25" t="s">
        <v>50</v>
      </c>
      <c r="G331" s="25" t="s">
        <v>687</v>
      </c>
      <c r="H331" s="25" t="s">
        <v>38</v>
      </c>
      <c r="I331" s="25" t="s">
        <v>688</v>
      </c>
      <c r="J331" s="25"/>
      <c r="K331" s="28">
        <v>20521.46</v>
      </c>
      <c r="L331" s="56"/>
      <c r="M331" s="28">
        <f t="shared" si="12"/>
        <v>0</v>
      </c>
      <c r="N331" s="59"/>
      <c r="O331" s="48">
        <v>0.2</v>
      </c>
      <c r="P331" s="49">
        <f t="shared" si="13"/>
        <v>0</v>
      </c>
    </row>
    <row r="332" spans="2:16" ht="24.75" customHeight="1">
      <c r="B332" s="70"/>
      <c r="C332" s="54">
        <v>50</v>
      </c>
      <c r="D332" s="25" t="s">
        <v>689</v>
      </c>
      <c r="E332" s="52" t="s">
        <v>1503</v>
      </c>
      <c r="F332" s="25" t="s">
        <v>50</v>
      </c>
      <c r="G332" s="25" t="s">
        <v>690</v>
      </c>
      <c r="H332" s="25" t="s">
        <v>38</v>
      </c>
      <c r="I332" s="25" t="s">
        <v>691</v>
      </c>
      <c r="J332" s="25"/>
      <c r="K332" s="28">
        <v>9438.64</v>
      </c>
      <c r="L332" s="56"/>
      <c r="M332" s="28">
        <f t="shared" si="12"/>
        <v>0</v>
      </c>
      <c r="N332" s="59"/>
      <c r="O332" s="48">
        <v>0.2</v>
      </c>
      <c r="P332" s="49">
        <f t="shared" si="13"/>
        <v>0</v>
      </c>
    </row>
    <row r="333" spans="2:16" ht="24.75" customHeight="1">
      <c r="B333" s="70"/>
      <c r="C333" s="54">
        <v>51</v>
      </c>
      <c r="D333" s="25" t="s">
        <v>692</v>
      </c>
      <c r="E333" s="52" t="s">
        <v>1504</v>
      </c>
      <c r="F333" s="25" t="s">
        <v>50</v>
      </c>
      <c r="G333" s="25" t="s">
        <v>692</v>
      </c>
      <c r="H333" s="25" t="s">
        <v>38</v>
      </c>
      <c r="I333" s="25" t="s">
        <v>693</v>
      </c>
      <c r="J333" s="25"/>
      <c r="K333" s="28">
        <v>5192.25</v>
      </c>
      <c r="L333" s="56"/>
      <c r="M333" s="28">
        <f t="shared" si="12"/>
        <v>0</v>
      </c>
      <c r="N333" s="59"/>
      <c r="O333" s="48">
        <v>0.2</v>
      </c>
      <c r="P333" s="49">
        <f t="shared" si="13"/>
        <v>0</v>
      </c>
    </row>
    <row r="334" spans="2:16" ht="24.75" customHeight="1">
      <c r="B334" s="70"/>
      <c r="C334" s="54">
        <v>52</v>
      </c>
      <c r="D334" s="25" t="s">
        <v>694</v>
      </c>
      <c r="E334" s="52" t="s">
        <v>1505</v>
      </c>
      <c r="F334" s="25" t="s">
        <v>50</v>
      </c>
      <c r="G334" s="25" t="s">
        <v>694</v>
      </c>
      <c r="H334" s="25" t="s">
        <v>38</v>
      </c>
      <c r="I334" s="25" t="s">
        <v>695</v>
      </c>
      <c r="J334" s="25"/>
      <c r="K334" s="28">
        <v>7265.12</v>
      </c>
      <c r="L334" s="56"/>
      <c r="M334" s="28">
        <f t="shared" si="12"/>
        <v>0</v>
      </c>
      <c r="N334" s="59"/>
      <c r="O334" s="48">
        <v>0.2</v>
      </c>
      <c r="P334" s="49">
        <f t="shared" si="13"/>
        <v>0</v>
      </c>
    </row>
    <row r="335" spans="2:16" ht="24.75" customHeight="1">
      <c r="B335" s="70"/>
      <c r="C335" s="54">
        <v>53</v>
      </c>
      <c r="D335" s="25" t="s">
        <v>696</v>
      </c>
      <c r="E335" s="52" t="s">
        <v>1506</v>
      </c>
      <c r="F335" s="25" t="s">
        <v>50</v>
      </c>
      <c r="G335" s="25" t="s">
        <v>696</v>
      </c>
      <c r="H335" s="25" t="s">
        <v>38</v>
      </c>
      <c r="I335" s="25" t="s">
        <v>697</v>
      </c>
      <c r="J335" s="25"/>
      <c r="K335" s="28">
        <v>39183.3</v>
      </c>
      <c r="L335" s="56"/>
      <c r="M335" s="28">
        <f t="shared" si="12"/>
        <v>0</v>
      </c>
      <c r="N335" s="59"/>
      <c r="O335" s="48">
        <v>0.2</v>
      </c>
      <c r="P335" s="49">
        <f t="shared" si="13"/>
        <v>0</v>
      </c>
    </row>
    <row r="336" spans="2:16" ht="24.75" customHeight="1">
      <c r="B336" s="70"/>
      <c r="C336" s="54">
        <v>54</v>
      </c>
      <c r="D336" s="25" t="s">
        <v>698</v>
      </c>
      <c r="E336" s="52" t="s">
        <v>1507</v>
      </c>
      <c r="F336" s="25" t="s">
        <v>50</v>
      </c>
      <c r="G336" s="25" t="s">
        <v>698</v>
      </c>
      <c r="H336" s="25" t="s">
        <v>38</v>
      </c>
      <c r="I336" s="25" t="s">
        <v>699</v>
      </c>
      <c r="J336" s="25"/>
      <c r="K336" s="28">
        <v>36225</v>
      </c>
      <c r="L336" s="56"/>
      <c r="M336" s="28">
        <f t="shared" si="12"/>
        <v>0</v>
      </c>
      <c r="N336" s="59"/>
      <c r="O336" s="48">
        <v>0.2</v>
      </c>
      <c r="P336" s="49">
        <f t="shared" si="13"/>
        <v>0</v>
      </c>
    </row>
    <row r="337" spans="2:16" ht="24.75" customHeight="1">
      <c r="B337" s="70"/>
      <c r="C337" s="54">
        <v>55</v>
      </c>
      <c r="D337" s="25" t="s">
        <v>700</v>
      </c>
      <c r="E337" s="52" t="s">
        <v>1508</v>
      </c>
      <c r="F337" s="25" t="s">
        <v>50</v>
      </c>
      <c r="G337" s="25" t="s">
        <v>700</v>
      </c>
      <c r="H337" s="25" t="s">
        <v>38</v>
      </c>
      <c r="I337" s="25" t="s">
        <v>699</v>
      </c>
      <c r="J337" s="25"/>
      <c r="K337" s="28">
        <v>36225</v>
      </c>
      <c r="L337" s="56"/>
      <c r="M337" s="28">
        <f t="shared" si="12"/>
        <v>0</v>
      </c>
      <c r="N337" s="59"/>
      <c r="O337" s="48">
        <v>0.2</v>
      </c>
      <c r="P337" s="49">
        <f t="shared" si="13"/>
        <v>0</v>
      </c>
    </row>
    <row r="338" spans="2:16" ht="24.75" customHeight="1">
      <c r="B338" s="70"/>
      <c r="C338" s="54">
        <v>56</v>
      </c>
      <c r="D338" s="25" t="s">
        <v>698</v>
      </c>
      <c r="E338" s="52" t="s">
        <v>1509</v>
      </c>
      <c r="F338" s="25" t="s">
        <v>50</v>
      </c>
      <c r="G338" s="25" t="s">
        <v>698</v>
      </c>
      <c r="H338" s="25" t="s">
        <v>38</v>
      </c>
      <c r="I338" s="25" t="s">
        <v>701</v>
      </c>
      <c r="J338" s="25"/>
      <c r="K338" s="28">
        <v>8452.5</v>
      </c>
      <c r="L338" s="56"/>
      <c r="M338" s="28">
        <f t="shared" si="12"/>
        <v>0</v>
      </c>
      <c r="N338" s="59"/>
      <c r="O338" s="48">
        <v>0.2</v>
      </c>
      <c r="P338" s="49">
        <f t="shared" si="13"/>
        <v>0</v>
      </c>
    </row>
    <row r="339" spans="2:16" ht="24.75" customHeight="1">
      <c r="B339" s="70"/>
      <c r="C339" s="54">
        <v>57</v>
      </c>
      <c r="D339" s="25" t="s">
        <v>700</v>
      </c>
      <c r="E339" s="52" t="s">
        <v>1510</v>
      </c>
      <c r="F339" s="25" t="s">
        <v>50</v>
      </c>
      <c r="G339" s="25" t="s">
        <v>700</v>
      </c>
      <c r="H339" s="25" t="s">
        <v>38</v>
      </c>
      <c r="I339" s="25" t="s">
        <v>701</v>
      </c>
      <c r="J339" s="25"/>
      <c r="K339" s="28">
        <v>8452.5</v>
      </c>
      <c r="L339" s="56"/>
      <c r="M339" s="28">
        <f t="shared" si="12"/>
        <v>0</v>
      </c>
      <c r="N339" s="59"/>
      <c r="O339" s="48">
        <v>0.2</v>
      </c>
      <c r="P339" s="49">
        <f t="shared" si="13"/>
        <v>0</v>
      </c>
    </row>
    <row r="340" spans="2:16" ht="24.75" customHeight="1">
      <c r="B340" s="70"/>
      <c r="C340" s="54">
        <v>58</v>
      </c>
      <c r="D340" s="25" t="s">
        <v>702</v>
      </c>
      <c r="E340" s="52" t="s">
        <v>1511</v>
      </c>
      <c r="F340" s="25" t="s">
        <v>50</v>
      </c>
      <c r="G340" s="25" t="s">
        <v>702</v>
      </c>
      <c r="H340" s="25" t="s">
        <v>38</v>
      </c>
      <c r="I340" s="25" t="s">
        <v>703</v>
      </c>
      <c r="J340" s="25"/>
      <c r="K340" s="28">
        <v>27168.75</v>
      </c>
      <c r="L340" s="56"/>
      <c r="M340" s="28">
        <f t="shared" si="12"/>
        <v>0</v>
      </c>
      <c r="N340" s="59"/>
      <c r="O340" s="48">
        <v>0.2</v>
      </c>
      <c r="P340" s="49">
        <f t="shared" si="13"/>
        <v>0</v>
      </c>
    </row>
    <row r="341" spans="2:16" ht="24.75" customHeight="1">
      <c r="B341" s="70"/>
      <c r="C341" s="54">
        <v>59</v>
      </c>
      <c r="D341" s="25" t="s">
        <v>704</v>
      </c>
      <c r="E341" s="52" t="s">
        <v>1512</v>
      </c>
      <c r="F341" s="25" t="s">
        <v>50</v>
      </c>
      <c r="G341" s="25" t="s">
        <v>704</v>
      </c>
      <c r="H341" s="25" t="s">
        <v>38</v>
      </c>
      <c r="I341" s="25" t="s">
        <v>703</v>
      </c>
      <c r="J341" s="25"/>
      <c r="K341" s="28">
        <v>27168.75</v>
      </c>
      <c r="L341" s="56"/>
      <c r="M341" s="28">
        <f t="shared" si="12"/>
        <v>0</v>
      </c>
      <c r="N341" s="59"/>
      <c r="O341" s="48">
        <v>0.2</v>
      </c>
      <c r="P341" s="49">
        <f t="shared" si="13"/>
        <v>0</v>
      </c>
    </row>
    <row r="342" spans="2:16" ht="24.75" customHeight="1">
      <c r="B342" s="70"/>
      <c r="C342" s="54">
        <v>60</v>
      </c>
      <c r="D342" s="25" t="s">
        <v>705</v>
      </c>
      <c r="E342" s="52" t="s">
        <v>1513</v>
      </c>
      <c r="F342" s="25" t="s">
        <v>50</v>
      </c>
      <c r="G342" s="25" t="s">
        <v>705</v>
      </c>
      <c r="H342" s="25" t="s">
        <v>38</v>
      </c>
      <c r="I342" s="25" t="s">
        <v>706</v>
      </c>
      <c r="J342" s="25"/>
      <c r="K342" s="28">
        <v>23224.2</v>
      </c>
      <c r="L342" s="56"/>
      <c r="M342" s="28">
        <f t="shared" si="12"/>
        <v>0</v>
      </c>
      <c r="N342" s="59"/>
      <c r="O342" s="48">
        <v>0.2</v>
      </c>
      <c r="P342" s="49">
        <f t="shared" si="13"/>
        <v>0</v>
      </c>
    </row>
    <row r="343" spans="2:16" ht="24.75" customHeight="1">
      <c r="B343" s="70"/>
      <c r="C343" s="54">
        <v>61</v>
      </c>
      <c r="D343" s="25" t="s">
        <v>707</v>
      </c>
      <c r="E343" s="52" t="s">
        <v>1514</v>
      </c>
      <c r="F343" s="25" t="s">
        <v>50</v>
      </c>
      <c r="G343" s="25" t="s">
        <v>707</v>
      </c>
      <c r="H343" s="25" t="s">
        <v>38</v>
      </c>
      <c r="I343" s="25" t="s">
        <v>706</v>
      </c>
      <c r="J343" s="25"/>
      <c r="K343" s="28">
        <v>23224.2</v>
      </c>
      <c r="L343" s="56"/>
      <c r="M343" s="28">
        <f t="shared" si="12"/>
        <v>0</v>
      </c>
      <c r="N343" s="59"/>
      <c r="O343" s="48">
        <v>0.2</v>
      </c>
      <c r="P343" s="49">
        <f t="shared" si="13"/>
        <v>0</v>
      </c>
    </row>
    <row r="344" spans="2:16" ht="24.75" customHeight="1">
      <c r="B344" s="70"/>
      <c r="C344" s="54">
        <v>62</v>
      </c>
      <c r="D344" s="25" t="s">
        <v>708</v>
      </c>
      <c r="E344" s="52" t="s">
        <v>1515</v>
      </c>
      <c r="F344" s="25" t="s">
        <v>50</v>
      </c>
      <c r="G344" s="25" t="s">
        <v>708</v>
      </c>
      <c r="H344" s="25" t="s">
        <v>38</v>
      </c>
      <c r="I344" s="25" t="s">
        <v>709</v>
      </c>
      <c r="J344" s="25"/>
      <c r="K344" s="28">
        <v>9539.2</v>
      </c>
      <c r="L344" s="56"/>
      <c r="M344" s="28">
        <f t="shared" si="12"/>
        <v>0</v>
      </c>
      <c r="N344" s="59"/>
      <c r="O344" s="48">
        <v>0.2</v>
      </c>
      <c r="P344" s="49">
        <f t="shared" si="13"/>
        <v>0</v>
      </c>
    </row>
    <row r="345" spans="2:16" ht="24.75" customHeight="1">
      <c r="B345" s="70"/>
      <c r="C345" s="54">
        <v>63</v>
      </c>
      <c r="D345" s="25" t="s">
        <v>710</v>
      </c>
      <c r="E345" s="52" t="s">
        <v>1516</v>
      </c>
      <c r="F345" s="25" t="s">
        <v>50</v>
      </c>
      <c r="G345" s="25" t="s">
        <v>710</v>
      </c>
      <c r="H345" s="25" t="s">
        <v>38</v>
      </c>
      <c r="I345" s="25" t="s">
        <v>709</v>
      </c>
      <c r="J345" s="25"/>
      <c r="K345" s="28">
        <v>11189.6</v>
      </c>
      <c r="L345" s="56"/>
      <c r="M345" s="28">
        <f t="shared" si="12"/>
        <v>0</v>
      </c>
      <c r="N345" s="59"/>
      <c r="O345" s="48">
        <v>0.2</v>
      </c>
      <c r="P345" s="49">
        <f t="shared" si="13"/>
        <v>0</v>
      </c>
    </row>
    <row r="346" spans="2:16" ht="24.75" customHeight="1">
      <c r="B346" s="70"/>
      <c r="C346" s="54">
        <v>64</v>
      </c>
      <c r="D346" s="25" t="s">
        <v>711</v>
      </c>
      <c r="E346" s="52" t="s">
        <v>1517</v>
      </c>
      <c r="F346" s="25" t="s">
        <v>50</v>
      </c>
      <c r="G346" s="25" t="s">
        <v>712</v>
      </c>
      <c r="H346" s="25" t="s">
        <v>38</v>
      </c>
      <c r="I346" s="25" t="s">
        <v>713</v>
      </c>
      <c r="J346" s="25"/>
      <c r="K346" s="28">
        <v>59167.5</v>
      </c>
      <c r="L346" s="56"/>
      <c r="M346" s="28">
        <f t="shared" si="12"/>
        <v>0</v>
      </c>
      <c r="N346" s="59"/>
      <c r="O346" s="48">
        <v>0.2</v>
      </c>
      <c r="P346" s="49">
        <f t="shared" si="13"/>
        <v>0</v>
      </c>
    </row>
    <row r="347" spans="2:16" ht="24.75" customHeight="1">
      <c r="B347" s="70"/>
      <c r="C347" s="54">
        <v>65</v>
      </c>
      <c r="D347" s="25" t="s">
        <v>714</v>
      </c>
      <c r="E347" s="52" t="s">
        <v>1518</v>
      </c>
      <c r="F347" s="25" t="s">
        <v>50</v>
      </c>
      <c r="G347" s="25" t="s">
        <v>715</v>
      </c>
      <c r="H347" s="25" t="s">
        <v>38</v>
      </c>
      <c r="I347" s="25" t="s">
        <v>716</v>
      </c>
      <c r="J347" s="25"/>
      <c r="K347" s="28">
        <v>17146.5</v>
      </c>
      <c r="L347" s="56"/>
      <c r="M347" s="28">
        <f t="shared" si="12"/>
        <v>0</v>
      </c>
      <c r="N347" s="59"/>
      <c r="O347" s="48">
        <v>0.2</v>
      </c>
      <c r="P347" s="49">
        <f t="shared" si="13"/>
        <v>0</v>
      </c>
    </row>
    <row r="348" spans="2:16" ht="24.75" customHeight="1">
      <c r="B348" s="70"/>
      <c r="C348" s="54">
        <v>66</v>
      </c>
      <c r="D348" s="25" t="s">
        <v>717</v>
      </c>
      <c r="E348" s="52" t="s">
        <v>1519</v>
      </c>
      <c r="F348" s="25" t="s">
        <v>50</v>
      </c>
      <c r="G348" s="25" t="s">
        <v>718</v>
      </c>
      <c r="H348" s="25" t="s">
        <v>38</v>
      </c>
      <c r="I348" s="25" t="s">
        <v>719</v>
      </c>
      <c r="J348" s="25"/>
      <c r="K348" s="28">
        <v>18655.88</v>
      </c>
      <c r="L348" s="56"/>
      <c r="M348" s="28">
        <f aca="true" t="shared" si="14" ref="M348:M411">J348*K348</f>
        <v>0</v>
      </c>
      <c r="N348" s="59"/>
      <c r="O348" s="48">
        <v>0.2</v>
      </c>
      <c r="P348" s="49">
        <f t="shared" si="13"/>
        <v>0</v>
      </c>
    </row>
    <row r="349" spans="2:16" ht="24.75" customHeight="1">
      <c r="B349" s="70"/>
      <c r="C349" s="54">
        <v>67</v>
      </c>
      <c r="D349" s="25" t="s">
        <v>720</v>
      </c>
      <c r="E349" s="52" t="s">
        <v>1520</v>
      </c>
      <c r="F349" s="25" t="s">
        <v>50</v>
      </c>
      <c r="G349" s="25" t="s">
        <v>720</v>
      </c>
      <c r="H349" s="25" t="s">
        <v>38</v>
      </c>
      <c r="I349" s="25" t="s">
        <v>721</v>
      </c>
      <c r="J349" s="25"/>
      <c r="K349" s="25">
        <v>684.25</v>
      </c>
      <c r="L349" s="56"/>
      <c r="M349" s="28">
        <f t="shared" si="14"/>
        <v>0</v>
      </c>
      <c r="N349" s="59"/>
      <c r="O349" s="48">
        <v>0.2</v>
      </c>
      <c r="P349" s="49">
        <f t="shared" si="13"/>
        <v>0</v>
      </c>
    </row>
    <row r="350" spans="2:16" ht="24.75" customHeight="1">
      <c r="B350" s="70"/>
      <c r="C350" s="54">
        <v>68</v>
      </c>
      <c r="D350" s="25" t="s">
        <v>722</v>
      </c>
      <c r="E350" s="52" t="s">
        <v>1521</v>
      </c>
      <c r="F350" s="25" t="s">
        <v>50</v>
      </c>
      <c r="G350" s="25" t="s">
        <v>722</v>
      </c>
      <c r="H350" s="25" t="s">
        <v>38</v>
      </c>
      <c r="I350" s="25" t="s">
        <v>721</v>
      </c>
      <c r="J350" s="25"/>
      <c r="K350" s="25">
        <v>684.25</v>
      </c>
      <c r="L350" s="56"/>
      <c r="M350" s="28">
        <f t="shared" si="14"/>
        <v>0</v>
      </c>
      <c r="N350" s="59"/>
      <c r="O350" s="48">
        <v>0.2</v>
      </c>
      <c r="P350" s="49">
        <f t="shared" si="13"/>
        <v>0</v>
      </c>
    </row>
    <row r="351" spans="2:16" ht="24.75" customHeight="1">
      <c r="B351" s="70"/>
      <c r="C351" s="54">
        <v>69</v>
      </c>
      <c r="D351" s="25" t="s">
        <v>723</v>
      </c>
      <c r="E351" s="52" t="s">
        <v>1522</v>
      </c>
      <c r="F351" s="25" t="s">
        <v>50</v>
      </c>
      <c r="G351" s="25" t="s">
        <v>723</v>
      </c>
      <c r="H351" s="25" t="s">
        <v>38</v>
      </c>
      <c r="I351" s="25" t="s">
        <v>724</v>
      </c>
      <c r="J351" s="25"/>
      <c r="K351" s="28">
        <v>2052.75</v>
      </c>
      <c r="L351" s="56"/>
      <c r="M351" s="28">
        <f t="shared" si="14"/>
        <v>0</v>
      </c>
      <c r="N351" s="59"/>
      <c r="O351" s="48">
        <v>0.2</v>
      </c>
      <c r="P351" s="49">
        <f t="shared" si="13"/>
        <v>0</v>
      </c>
    </row>
    <row r="352" spans="2:16" ht="24.75" customHeight="1">
      <c r="B352" s="70"/>
      <c r="C352" s="54">
        <v>70</v>
      </c>
      <c r="D352" s="25" t="s">
        <v>725</v>
      </c>
      <c r="E352" s="52" t="s">
        <v>1523</v>
      </c>
      <c r="F352" s="25" t="s">
        <v>50</v>
      </c>
      <c r="G352" s="25" t="s">
        <v>725</v>
      </c>
      <c r="H352" s="25" t="s">
        <v>38</v>
      </c>
      <c r="I352" s="25" t="s">
        <v>726</v>
      </c>
      <c r="J352" s="25"/>
      <c r="K352" s="28">
        <v>2052.75</v>
      </c>
      <c r="L352" s="56"/>
      <c r="M352" s="28">
        <f t="shared" si="14"/>
        <v>0</v>
      </c>
      <c r="N352" s="59"/>
      <c r="O352" s="48">
        <v>0.2</v>
      </c>
      <c r="P352" s="49">
        <f t="shared" si="13"/>
        <v>0</v>
      </c>
    </row>
    <row r="353" spans="2:16" ht="24.75" customHeight="1">
      <c r="B353" s="70"/>
      <c r="C353" s="54">
        <v>71</v>
      </c>
      <c r="D353" s="25" t="s">
        <v>727</v>
      </c>
      <c r="E353" s="52" t="s">
        <v>1524</v>
      </c>
      <c r="F353" s="25" t="s">
        <v>50</v>
      </c>
      <c r="G353" s="25" t="s">
        <v>727</v>
      </c>
      <c r="H353" s="25" t="s">
        <v>38</v>
      </c>
      <c r="I353" s="25" t="s">
        <v>721</v>
      </c>
      <c r="J353" s="25"/>
      <c r="K353" s="28">
        <v>1106.89</v>
      </c>
      <c r="L353" s="56"/>
      <c r="M353" s="28">
        <f t="shared" si="14"/>
        <v>0</v>
      </c>
      <c r="N353" s="59"/>
      <c r="O353" s="48">
        <v>0.2</v>
      </c>
      <c r="P353" s="49">
        <f t="shared" si="13"/>
        <v>0</v>
      </c>
    </row>
    <row r="354" spans="2:16" ht="24.75" customHeight="1">
      <c r="B354" s="70"/>
      <c r="C354" s="54">
        <v>72</v>
      </c>
      <c r="D354" s="25" t="s">
        <v>728</v>
      </c>
      <c r="E354" s="52" t="s">
        <v>1525</v>
      </c>
      <c r="F354" s="25" t="s">
        <v>50</v>
      </c>
      <c r="G354" s="25" t="s">
        <v>728</v>
      </c>
      <c r="H354" s="25" t="s">
        <v>38</v>
      </c>
      <c r="I354" s="25" t="s">
        <v>729</v>
      </c>
      <c r="J354" s="25"/>
      <c r="K354" s="28">
        <v>3562.12</v>
      </c>
      <c r="L354" s="56"/>
      <c r="M354" s="28">
        <f t="shared" si="14"/>
        <v>0</v>
      </c>
      <c r="N354" s="59"/>
      <c r="O354" s="48">
        <v>0.2</v>
      </c>
      <c r="P354" s="49">
        <f t="shared" si="13"/>
        <v>0</v>
      </c>
    </row>
    <row r="355" spans="2:16" ht="24.75" customHeight="1">
      <c r="B355" s="70"/>
      <c r="C355" s="54">
        <v>73</v>
      </c>
      <c r="D355" s="25" t="s">
        <v>730</v>
      </c>
      <c r="E355" s="52" t="s">
        <v>1526</v>
      </c>
      <c r="F355" s="25" t="s">
        <v>50</v>
      </c>
      <c r="G355" s="25" t="s">
        <v>730</v>
      </c>
      <c r="H355" s="25" t="s">
        <v>38</v>
      </c>
      <c r="I355" s="25" t="s">
        <v>731</v>
      </c>
      <c r="J355" s="25"/>
      <c r="K355" s="28">
        <v>4165.88</v>
      </c>
      <c r="L355" s="56"/>
      <c r="M355" s="28">
        <f t="shared" si="14"/>
        <v>0</v>
      </c>
      <c r="N355" s="59"/>
      <c r="O355" s="48">
        <v>0.2</v>
      </c>
      <c r="P355" s="49">
        <f t="shared" si="13"/>
        <v>0</v>
      </c>
    </row>
    <row r="356" spans="2:16" ht="24.75" customHeight="1">
      <c r="B356" s="70"/>
      <c r="C356" s="54">
        <v>74</v>
      </c>
      <c r="D356" s="25" t="s">
        <v>732</v>
      </c>
      <c r="E356" s="52" t="s">
        <v>1527</v>
      </c>
      <c r="F356" s="25" t="s">
        <v>50</v>
      </c>
      <c r="G356" s="25" t="s">
        <v>732</v>
      </c>
      <c r="H356" s="25" t="s">
        <v>38</v>
      </c>
      <c r="I356" s="25" t="s">
        <v>731</v>
      </c>
      <c r="J356" s="25"/>
      <c r="K356" s="28">
        <v>4165.88</v>
      </c>
      <c r="L356" s="56"/>
      <c r="M356" s="28">
        <f t="shared" si="14"/>
        <v>0</v>
      </c>
      <c r="N356" s="59"/>
      <c r="O356" s="48">
        <v>0.2</v>
      </c>
      <c r="P356" s="49">
        <f t="shared" si="13"/>
        <v>0</v>
      </c>
    </row>
    <row r="357" spans="2:16" ht="24.75" customHeight="1">
      <c r="B357" s="70"/>
      <c r="C357" s="54">
        <v>75</v>
      </c>
      <c r="D357" s="25" t="s">
        <v>733</v>
      </c>
      <c r="E357" s="52" t="s">
        <v>1528</v>
      </c>
      <c r="F357" s="25" t="s">
        <v>50</v>
      </c>
      <c r="G357" s="25" t="s">
        <v>733</v>
      </c>
      <c r="H357" s="25" t="s">
        <v>38</v>
      </c>
      <c r="I357" s="25" t="s">
        <v>379</v>
      </c>
      <c r="J357" s="25"/>
      <c r="K357" s="28">
        <v>52667.13</v>
      </c>
      <c r="L357" s="56"/>
      <c r="M357" s="28">
        <f t="shared" si="14"/>
        <v>0</v>
      </c>
      <c r="N357" s="59"/>
      <c r="O357" s="48">
        <v>0.2</v>
      </c>
      <c r="P357" s="49">
        <f t="shared" si="13"/>
        <v>0</v>
      </c>
    </row>
    <row r="358" spans="2:16" ht="24.75" customHeight="1">
      <c r="B358" s="70"/>
      <c r="C358" s="54">
        <v>76</v>
      </c>
      <c r="D358" s="25" t="s">
        <v>734</v>
      </c>
      <c r="E358" s="52" t="s">
        <v>1529</v>
      </c>
      <c r="F358" s="25" t="s">
        <v>50</v>
      </c>
      <c r="G358" s="25" t="s">
        <v>734</v>
      </c>
      <c r="H358" s="25" t="s">
        <v>38</v>
      </c>
      <c r="I358" s="25" t="s">
        <v>379</v>
      </c>
      <c r="J358" s="25"/>
      <c r="K358" s="28">
        <v>30912</v>
      </c>
      <c r="L358" s="56"/>
      <c r="M358" s="28">
        <f t="shared" si="14"/>
        <v>0</v>
      </c>
      <c r="N358" s="59"/>
      <c r="O358" s="48">
        <v>0.2</v>
      </c>
      <c r="P358" s="49">
        <f t="shared" si="13"/>
        <v>0</v>
      </c>
    </row>
    <row r="359" spans="2:16" ht="24.75" customHeight="1">
      <c r="B359" s="70"/>
      <c r="C359" s="54">
        <v>77</v>
      </c>
      <c r="D359" s="25" t="s">
        <v>735</v>
      </c>
      <c r="E359" s="52" t="s">
        <v>1530</v>
      </c>
      <c r="F359" s="25" t="s">
        <v>50</v>
      </c>
      <c r="G359" s="25" t="s">
        <v>735</v>
      </c>
      <c r="H359" s="25" t="s">
        <v>38</v>
      </c>
      <c r="I359" s="25" t="s">
        <v>379</v>
      </c>
      <c r="J359" s="25"/>
      <c r="K359" s="28">
        <v>25659.38</v>
      </c>
      <c r="L359" s="56"/>
      <c r="M359" s="28">
        <f t="shared" si="14"/>
        <v>0</v>
      </c>
      <c r="N359" s="59"/>
      <c r="O359" s="48">
        <v>0.2</v>
      </c>
      <c r="P359" s="49">
        <f t="shared" si="13"/>
        <v>0</v>
      </c>
    </row>
    <row r="360" spans="2:16" ht="24.75" customHeight="1">
      <c r="B360" s="70"/>
      <c r="C360" s="54">
        <v>78</v>
      </c>
      <c r="D360" s="25" t="s">
        <v>736</v>
      </c>
      <c r="E360" s="52" t="s">
        <v>1531</v>
      </c>
      <c r="F360" s="25" t="s">
        <v>50</v>
      </c>
      <c r="G360" s="25" t="s">
        <v>736</v>
      </c>
      <c r="H360" s="25" t="s">
        <v>38</v>
      </c>
      <c r="I360" s="25" t="s">
        <v>379</v>
      </c>
      <c r="J360" s="25"/>
      <c r="K360" s="28">
        <v>28517.13</v>
      </c>
      <c r="L360" s="56"/>
      <c r="M360" s="28">
        <f t="shared" si="14"/>
        <v>0</v>
      </c>
      <c r="N360" s="59"/>
      <c r="O360" s="48">
        <v>0.2</v>
      </c>
      <c r="P360" s="49">
        <f t="shared" si="13"/>
        <v>0</v>
      </c>
    </row>
    <row r="361" spans="2:16" ht="24.75" customHeight="1">
      <c r="B361" s="70"/>
      <c r="C361" s="54">
        <v>79</v>
      </c>
      <c r="D361" s="25" t="s">
        <v>737</v>
      </c>
      <c r="E361" s="52" t="s">
        <v>1532</v>
      </c>
      <c r="F361" s="25" t="s">
        <v>50</v>
      </c>
      <c r="G361" s="25" t="s">
        <v>737</v>
      </c>
      <c r="H361" s="25" t="s">
        <v>38</v>
      </c>
      <c r="I361" s="25" t="s">
        <v>379</v>
      </c>
      <c r="J361" s="25"/>
      <c r="K361" s="28">
        <v>28517.13</v>
      </c>
      <c r="L361" s="56"/>
      <c r="M361" s="28">
        <f t="shared" si="14"/>
        <v>0</v>
      </c>
      <c r="N361" s="59"/>
      <c r="O361" s="48">
        <v>0.2</v>
      </c>
      <c r="P361" s="49">
        <f t="shared" si="13"/>
        <v>0</v>
      </c>
    </row>
    <row r="362" spans="2:16" ht="24.75" customHeight="1">
      <c r="B362" s="70"/>
      <c r="C362" s="54">
        <v>80</v>
      </c>
      <c r="D362" s="25" t="s">
        <v>738</v>
      </c>
      <c r="E362" s="52" t="s">
        <v>1533</v>
      </c>
      <c r="F362" s="25" t="s">
        <v>50</v>
      </c>
      <c r="G362" s="25" t="s">
        <v>739</v>
      </c>
      <c r="H362" s="25" t="s">
        <v>38</v>
      </c>
      <c r="I362" s="25" t="s">
        <v>740</v>
      </c>
      <c r="J362" s="25"/>
      <c r="K362" s="28">
        <v>3723.12</v>
      </c>
      <c r="L362" s="56"/>
      <c r="M362" s="28">
        <f t="shared" si="14"/>
        <v>0</v>
      </c>
      <c r="N362" s="59"/>
      <c r="O362" s="48">
        <v>0.2</v>
      </c>
      <c r="P362" s="49">
        <f t="shared" si="13"/>
        <v>0</v>
      </c>
    </row>
    <row r="363" spans="2:16" ht="24.75" customHeight="1">
      <c r="B363" s="70"/>
      <c r="C363" s="54">
        <v>81</v>
      </c>
      <c r="D363" s="25" t="s">
        <v>741</v>
      </c>
      <c r="E363" s="52" t="s">
        <v>1534</v>
      </c>
      <c r="F363" s="25" t="s">
        <v>50</v>
      </c>
      <c r="G363" s="25" t="s">
        <v>742</v>
      </c>
      <c r="H363" s="25" t="s">
        <v>38</v>
      </c>
      <c r="I363" s="25" t="s">
        <v>379</v>
      </c>
      <c r="J363" s="25"/>
      <c r="K363" s="28">
        <v>3118.8</v>
      </c>
      <c r="L363" s="56"/>
      <c r="M363" s="28">
        <f t="shared" si="14"/>
        <v>0</v>
      </c>
      <c r="N363" s="59"/>
      <c r="O363" s="48">
        <v>0.2</v>
      </c>
      <c r="P363" s="49">
        <f t="shared" si="13"/>
        <v>0</v>
      </c>
    </row>
    <row r="364" spans="2:16" ht="24.75" customHeight="1">
      <c r="B364" s="70"/>
      <c r="C364" s="54">
        <v>82</v>
      </c>
      <c r="D364" s="25" t="s">
        <v>743</v>
      </c>
      <c r="E364" s="52" t="s">
        <v>1535</v>
      </c>
      <c r="F364" s="25" t="s">
        <v>50</v>
      </c>
      <c r="G364" s="25" t="s">
        <v>744</v>
      </c>
      <c r="H364" s="25" t="s">
        <v>38</v>
      </c>
      <c r="I364" s="25" t="s">
        <v>442</v>
      </c>
      <c r="J364" s="25"/>
      <c r="K364" s="28">
        <v>5474</v>
      </c>
      <c r="L364" s="56"/>
      <c r="M364" s="28">
        <f t="shared" si="14"/>
        <v>0</v>
      </c>
      <c r="N364" s="59"/>
      <c r="O364" s="48">
        <v>0.2</v>
      </c>
      <c r="P364" s="49">
        <f t="shared" si="13"/>
        <v>0</v>
      </c>
    </row>
    <row r="365" spans="2:16" ht="24.75" customHeight="1">
      <c r="B365" s="70"/>
      <c r="C365" s="54">
        <v>83</v>
      </c>
      <c r="D365" s="25" t="s">
        <v>745</v>
      </c>
      <c r="E365" s="52" t="s">
        <v>1536</v>
      </c>
      <c r="F365" s="25" t="s">
        <v>50</v>
      </c>
      <c r="G365" s="25" t="s">
        <v>746</v>
      </c>
      <c r="H365" s="25" t="s">
        <v>38</v>
      </c>
      <c r="I365" s="25" t="s">
        <v>747</v>
      </c>
      <c r="J365" s="25"/>
      <c r="K365" s="28">
        <v>1288</v>
      </c>
      <c r="L365" s="56"/>
      <c r="M365" s="28">
        <f t="shared" si="14"/>
        <v>0</v>
      </c>
      <c r="N365" s="59"/>
      <c r="O365" s="48">
        <v>0.2</v>
      </c>
      <c r="P365" s="49">
        <f t="shared" si="13"/>
        <v>0</v>
      </c>
    </row>
    <row r="366" spans="2:16" ht="24.75" customHeight="1">
      <c r="B366" s="70"/>
      <c r="C366" s="54">
        <v>84</v>
      </c>
      <c r="D366" s="25" t="s">
        <v>748</v>
      </c>
      <c r="E366" s="52" t="s">
        <v>1537</v>
      </c>
      <c r="F366" s="25" t="s">
        <v>50</v>
      </c>
      <c r="G366" s="25" t="s">
        <v>748</v>
      </c>
      <c r="H366" s="25" t="s">
        <v>38</v>
      </c>
      <c r="I366" s="25" t="s">
        <v>593</v>
      </c>
      <c r="J366" s="25"/>
      <c r="K366" s="25">
        <v>523.25</v>
      </c>
      <c r="L366" s="56"/>
      <c r="M366" s="28">
        <f t="shared" si="14"/>
        <v>0</v>
      </c>
      <c r="N366" s="59"/>
      <c r="O366" s="48">
        <v>0.2</v>
      </c>
      <c r="P366" s="49">
        <f t="shared" si="13"/>
        <v>0</v>
      </c>
    </row>
    <row r="367" spans="2:16" ht="24.75" customHeight="1">
      <c r="B367" s="70"/>
      <c r="C367" s="54">
        <v>85</v>
      </c>
      <c r="D367" s="25" t="s">
        <v>559</v>
      </c>
      <c r="E367" s="52" t="s">
        <v>1538</v>
      </c>
      <c r="F367" s="25" t="s">
        <v>50</v>
      </c>
      <c r="G367" s="25" t="s">
        <v>749</v>
      </c>
      <c r="H367" s="25" t="s">
        <v>38</v>
      </c>
      <c r="I367" s="25" t="s">
        <v>750</v>
      </c>
      <c r="J367" s="25"/>
      <c r="K367" s="28">
        <v>3461.5</v>
      </c>
      <c r="L367" s="56"/>
      <c r="M367" s="28">
        <f t="shared" si="14"/>
        <v>0</v>
      </c>
      <c r="N367" s="59"/>
      <c r="O367" s="48">
        <v>0.2</v>
      </c>
      <c r="P367" s="49">
        <f t="shared" si="13"/>
        <v>0</v>
      </c>
    </row>
    <row r="368" spans="2:16" ht="24.75" customHeight="1">
      <c r="B368" s="70"/>
      <c r="C368" s="54">
        <v>86</v>
      </c>
      <c r="D368" s="25" t="s">
        <v>751</v>
      </c>
      <c r="E368" s="52" t="s">
        <v>1539</v>
      </c>
      <c r="F368" s="25" t="s">
        <v>50</v>
      </c>
      <c r="G368" s="25" t="s">
        <v>751</v>
      </c>
      <c r="H368" s="25" t="s">
        <v>38</v>
      </c>
      <c r="I368" s="25" t="s">
        <v>752</v>
      </c>
      <c r="J368" s="25"/>
      <c r="K368" s="28">
        <v>41457.5</v>
      </c>
      <c r="L368" s="56"/>
      <c r="M368" s="28">
        <f t="shared" si="14"/>
        <v>0</v>
      </c>
      <c r="N368" s="59"/>
      <c r="O368" s="48">
        <v>0.2</v>
      </c>
      <c r="P368" s="49">
        <f t="shared" si="13"/>
        <v>0</v>
      </c>
    </row>
    <row r="369" spans="2:16" ht="24.75" customHeight="1">
      <c r="B369" s="70"/>
      <c r="C369" s="54">
        <v>87</v>
      </c>
      <c r="D369" s="25" t="s">
        <v>753</v>
      </c>
      <c r="E369" s="52" t="s">
        <v>1540</v>
      </c>
      <c r="F369" s="25" t="s">
        <v>50</v>
      </c>
      <c r="G369" s="25" t="s">
        <v>753</v>
      </c>
      <c r="H369" s="25" t="s">
        <v>38</v>
      </c>
      <c r="I369" s="25" t="s">
        <v>754</v>
      </c>
      <c r="J369" s="25"/>
      <c r="K369" s="28">
        <v>9539.25</v>
      </c>
      <c r="L369" s="56"/>
      <c r="M369" s="28">
        <f t="shared" si="14"/>
        <v>0</v>
      </c>
      <c r="N369" s="59"/>
      <c r="O369" s="48">
        <v>0.2</v>
      </c>
      <c r="P369" s="49">
        <f t="shared" si="13"/>
        <v>0</v>
      </c>
    </row>
    <row r="370" spans="2:16" ht="24.75" customHeight="1">
      <c r="B370" s="70"/>
      <c r="C370" s="54">
        <v>88</v>
      </c>
      <c r="D370" s="25" t="s">
        <v>755</v>
      </c>
      <c r="E370" s="52" t="s">
        <v>1541</v>
      </c>
      <c r="F370" s="25" t="s">
        <v>50</v>
      </c>
      <c r="G370" s="25" t="s">
        <v>755</v>
      </c>
      <c r="H370" s="25" t="s">
        <v>38</v>
      </c>
      <c r="I370" s="25" t="s">
        <v>756</v>
      </c>
      <c r="J370" s="25"/>
      <c r="K370" s="28">
        <v>3723.12</v>
      </c>
      <c r="L370" s="56"/>
      <c r="M370" s="28">
        <f t="shared" si="14"/>
        <v>0</v>
      </c>
      <c r="N370" s="59"/>
      <c r="O370" s="48">
        <v>0.2</v>
      </c>
      <c r="P370" s="49">
        <f t="shared" si="13"/>
        <v>0</v>
      </c>
    </row>
    <row r="371" spans="2:16" ht="24.75" customHeight="1">
      <c r="B371" s="70"/>
      <c r="C371" s="54">
        <v>89</v>
      </c>
      <c r="D371" s="25" t="s">
        <v>757</v>
      </c>
      <c r="E371" s="52" t="s">
        <v>1542</v>
      </c>
      <c r="F371" s="25" t="s">
        <v>50</v>
      </c>
      <c r="G371" s="25" t="s">
        <v>758</v>
      </c>
      <c r="H371" s="25" t="s">
        <v>38</v>
      </c>
      <c r="I371" s="25" t="s">
        <v>759</v>
      </c>
      <c r="J371" s="25"/>
      <c r="K371" s="28">
        <v>4145.75</v>
      </c>
      <c r="L371" s="56"/>
      <c r="M371" s="28">
        <f t="shared" si="14"/>
        <v>0</v>
      </c>
      <c r="N371" s="59"/>
      <c r="O371" s="48">
        <v>0.2</v>
      </c>
      <c r="P371" s="49">
        <f t="shared" si="13"/>
        <v>0</v>
      </c>
    </row>
    <row r="372" spans="2:16" ht="24.75" customHeight="1">
      <c r="B372" s="70"/>
      <c r="C372" s="54">
        <v>90</v>
      </c>
      <c r="D372" s="25" t="s">
        <v>760</v>
      </c>
      <c r="E372" s="52" t="s">
        <v>1543</v>
      </c>
      <c r="F372" s="25" t="s">
        <v>50</v>
      </c>
      <c r="G372" s="25" t="s">
        <v>761</v>
      </c>
      <c r="H372" s="25" t="s">
        <v>38</v>
      </c>
      <c r="I372" s="25" t="s">
        <v>762</v>
      </c>
      <c r="J372" s="25"/>
      <c r="K372" s="28">
        <v>10327</v>
      </c>
      <c r="L372" s="56"/>
      <c r="M372" s="28">
        <f t="shared" si="14"/>
        <v>0</v>
      </c>
      <c r="N372" s="59"/>
      <c r="O372" s="48">
        <v>0.2</v>
      </c>
      <c r="P372" s="49">
        <f t="shared" si="13"/>
        <v>0</v>
      </c>
    </row>
    <row r="373" spans="2:16" ht="24.75" customHeight="1">
      <c r="B373" s="70"/>
      <c r="C373" s="54">
        <v>91</v>
      </c>
      <c r="D373" s="25" t="s">
        <v>763</v>
      </c>
      <c r="E373" s="52" t="s">
        <v>1544</v>
      </c>
      <c r="F373" s="25" t="s">
        <v>50</v>
      </c>
      <c r="G373" s="25" t="s">
        <v>764</v>
      </c>
      <c r="H373" s="25" t="s">
        <v>38</v>
      </c>
      <c r="I373" s="25" t="s">
        <v>415</v>
      </c>
      <c r="J373" s="25"/>
      <c r="K373" s="28">
        <v>3139.5</v>
      </c>
      <c r="L373" s="56"/>
      <c r="M373" s="28">
        <f t="shared" si="14"/>
        <v>0</v>
      </c>
      <c r="N373" s="59"/>
      <c r="O373" s="48">
        <v>0.2</v>
      </c>
      <c r="P373" s="49">
        <f t="shared" si="13"/>
        <v>0</v>
      </c>
    </row>
    <row r="374" spans="2:16" ht="24.75" customHeight="1">
      <c r="B374" s="70"/>
      <c r="C374" s="54">
        <v>92</v>
      </c>
      <c r="D374" s="25" t="s">
        <v>765</v>
      </c>
      <c r="E374" s="52" t="s">
        <v>1545</v>
      </c>
      <c r="F374" s="25" t="s">
        <v>50</v>
      </c>
      <c r="G374" s="25" t="s">
        <v>765</v>
      </c>
      <c r="H374" s="25" t="s">
        <v>38</v>
      </c>
      <c r="I374" s="25" t="s">
        <v>766</v>
      </c>
      <c r="J374" s="25"/>
      <c r="K374" s="28">
        <v>3139.5</v>
      </c>
      <c r="L374" s="56"/>
      <c r="M374" s="28">
        <f t="shared" si="14"/>
        <v>0</v>
      </c>
      <c r="N374" s="59"/>
      <c r="O374" s="48">
        <v>0.2</v>
      </c>
      <c r="P374" s="49">
        <f t="shared" si="13"/>
        <v>0</v>
      </c>
    </row>
    <row r="375" spans="2:16" ht="24.75" customHeight="1">
      <c r="B375" s="70"/>
      <c r="C375" s="54">
        <v>93</v>
      </c>
      <c r="D375" s="25" t="s">
        <v>767</v>
      </c>
      <c r="E375" s="52" t="s">
        <v>1546</v>
      </c>
      <c r="F375" s="25" t="s">
        <v>50</v>
      </c>
      <c r="G375" s="25" t="s">
        <v>768</v>
      </c>
      <c r="H375" s="25" t="s">
        <v>38</v>
      </c>
      <c r="I375" s="25" t="s">
        <v>379</v>
      </c>
      <c r="J375" s="25"/>
      <c r="K375" s="28">
        <v>7695.8</v>
      </c>
      <c r="L375" s="56"/>
      <c r="M375" s="28">
        <f t="shared" si="14"/>
        <v>0</v>
      </c>
      <c r="N375" s="59"/>
      <c r="O375" s="48">
        <v>0.2</v>
      </c>
      <c r="P375" s="49">
        <f t="shared" si="13"/>
        <v>0</v>
      </c>
    </row>
    <row r="376" spans="2:16" ht="24.75" customHeight="1">
      <c r="B376" s="70"/>
      <c r="C376" s="54">
        <v>94</v>
      </c>
      <c r="D376" s="25" t="s">
        <v>769</v>
      </c>
      <c r="E376" s="52" t="s">
        <v>1547</v>
      </c>
      <c r="F376" s="25" t="s">
        <v>50</v>
      </c>
      <c r="G376" s="25" t="s">
        <v>770</v>
      </c>
      <c r="H376" s="25" t="s">
        <v>38</v>
      </c>
      <c r="I376" s="25" t="s">
        <v>379</v>
      </c>
      <c r="J376" s="25"/>
      <c r="K376" s="28">
        <v>31805.2</v>
      </c>
      <c r="L376" s="56"/>
      <c r="M376" s="28">
        <f t="shared" si="14"/>
        <v>0</v>
      </c>
      <c r="N376" s="59"/>
      <c r="O376" s="48">
        <v>0.2</v>
      </c>
      <c r="P376" s="49">
        <f t="shared" si="13"/>
        <v>0</v>
      </c>
    </row>
    <row r="377" spans="2:16" ht="24.75" customHeight="1">
      <c r="B377" s="70"/>
      <c r="C377" s="54">
        <v>95</v>
      </c>
      <c r="D377" s="25" t="s">
        <v>771</v>
      </c>
      <c r="E377" s="52" t="s">
        <v>1548</v>
      </c>
      <c r="F377" s="25" t="s">
        <v>50</v>
      </c>
      <c r="G377" s="25" t="s">
        <v>772</v>
      </c>
      <c r="H377" s="25" t="s">
        <v>38</v>
      </c>
      <c r="I377" s="25" t="s">
        <v>404</v>
      </c>
      <c r="J377" s="25"/>
      <c r="K377" s="28">
        <v>18406.76</v>
      </c>
      <c r="L377" s="56"/>
      <c r="M377" s="28">
        <f t="shared" si="14"/>
        <v>0</v>
      </c>
      <c r="N377" s="59"/>
      <c r="O377" s="48">
        <v>0.2</v>
      </c>
      <c r="P377" s="49">
        <f t="shared" si="13"/>
        <v>0</v>
      </c>
    </row>
    <row r="378" spans="2:16" ht="24.75" customHeight="1">
      <c r="B378" s="70"/>
      <c r="C378" s="54">
        <v>96</v>
      </c>
      <c r="D378" s="25" t="s">
        <v>773</v>
      </c>
      <c r="E378" s="52" t="s">
        <v>1549</v>
      </c>
      <c r="F378" s="25" t="s">
        <v>50</v>
      </c>
      <c r="G378" s="25" t="s">
        <v>774</v>
      </c>
      <c r="H378" s="25" t="s">
        <v>38</v>
      </c>
      <c r="I378" s="25" t="s">
        <v>550</v>
      </c>
      <c r="J378" s="25"/>
      <c r="K378" s="28">
        <v>4349.78</v>
      </c>
      <c r="L378" s="56"/>
      <c r="M378" s="28">
        <f t="shared" si="14"/>
        <v>0</v>
      </c>
      <c r="N378" s="59"/>
      <c r="O378" s="48">
        <v>0.2</v>
      </c>
      <c r="P378" s="49">
        <f t="shared" si="13"/>
        <v>0</v>
      </c>
    </row>
    <row r="379" spans="2:16" ht="24.75" customHeight="1">
      <c r="B379" s="70"/>
      <c r="C379" s="54">
        <v>97</v>
      </c>
      <c r="D379" s="25" t="s">
        <v>775</v>
      </c>
      <c r="E379" s="52" t="s">
        <v>1550</v>
      </c>
      <c r="F379" s="25" t="s">
        <v>50</v>
      </c>
      <c r="G379" s="25" t="s">
        <v>776</v>
      </c>
      <c r="H379" s="25" t="s">
        <v>38</v>
      </c>
      <c r="I379" s="25" t="s">
        <v>379</v>
      </c>
      <c r="J379" s="25"/>
      <c r="K379" s="28">
        <v>44365</v>
      </c>
      <c r="L379" s="56"/>
      <c r="M379" s="28">
        <f t="shared" si="14"/>
        <v>0</v>
      </c>
      <c r="N379" s="59"/>
      <c r="O379" s="48">
        <v>0.2</v>
      </c>
      <c r="P379" s="49">
        <f t="shared" si="13"/>
        <v>0</v>
      </c>
    </row>
    <row r="380" spans="2:16" ht="24.75" customHeight="1">
      <c r="B380" s="70"/>
      <c r="C380" s="54">
        <v>98</v>
      </c>
      <c r="D380" s="25" t="s">
        <v>777</v>
      </c>
      <c r="E380" s="52" t="s">
        <v>1551</v>
      </c>
      <c r="F380" s="25" t="s">
        <v>50</v>
      </c>
      <c r="G380" s="25" t="s">
        <v>778</v>
      </c>
      <c r="H380" s="25" t="s">
        <v>38</v>
      </c>
      <c r="I380" s="25" t="s">
        <v>379</v>
      </c>
      <c r="J380" s="25"/>
      <c r="K380" s="28">
        <v>20619.89</v>
      </c>
      <c r="L380" s="56"/>
      <c r="M380" s="28">
        <f t="shared" si="14"/>
        <v>0</v>
      </c>
      <c r="N380" s="59"/>
      <c r="O380" s="48">
        <v>0.2</v>
      </c>
      <c r="P380" s="49">
        <f t="shared" si="13"/>
        <v>0</v>
      </c>
    </row>
    <row r="381" spans="2:16" ht="24.75" customHeight="1">
      <c r="B381" s="70"/>
      <c r="C381" s="54">
        <v>99</v>
      </c>
      <c r="D381" s="25" t="s">
        <v>779</v>
      </c>
      <c r="E381" s="52" t="s">
        <v>1552</v>
      </c>
      <c r="F381" s="25" t="s">
        <v>50</v>
      </c>
      <c r="G381" s="25" t="s">
        <v>780</v>
      </c>
      <c r="H381" s="25" t="s">
        <v>38</v>
      </c>
      <c r="I381" s="25" t="s">
        <v>596</v>
      </c>
      <c r="J381" s="25"/>
      <c r="K381" s="28">
        <v>3685</v>
      </c>
      <c r="L381" s="56"/>
      <c r="M381" s="28">
        <f t="shared" si="14"/>
        <v>0</v>
      </c>
      <c r="N381" s="59"/>
      <c r="O381" s="48">
        <v>0.2</v>
      </c>
      <c r="P381" s="49">
        <f t="shared" si="13"/>
        <v>0</v>
      </c>
    </row>
    <row r="382" spans="2:16" ht="24.75" customHeight="1">
      <c r="B382" s="70"/>
      <c r="C382" s="54">
        <v>100</v>
      </c>
      <c r="D382" s="25" t="s">
        <v>781</v>
      </c>
      <c r="E382" s="52" t="s">
        <v>1553</v>
      </c>
      <c r="F382" s="25" t="s">
        <v>50</v>
      </c>
      <c r="G382" s="25" t="s">
        <v>782</v>
      </c>
      <c r="H382" s="25" t="s">
        <v>38</v>
      </c>
      <c r="I382" s="25" t="s">
        <v>65</v>
      </c>
      <c r="J382" s="25"/>
      <c r="K382" s="28">
        <v>8856</v>
      </c>
      <c r="L382" s="56"/>
      <c r="M382" s="28">
        <f t="shared" si="14"/>
        <v>0</v>
      </c>
      <c r="N382" s="59"/>
      <c r="O382" s="48">
        <v>0.2</v>
      </c>
      <c r="P382" s="49">
        <f t="shared" si="13"/>
        <v>0</v>
      </c>
    </row>
    <row r="383" spans="2:16" ht="24.75" customHeight="1">
      <c r="B383" s="70"/>
      <c r="C383" s="54">
        <v>101</v>
      </c>
      <c r="D383" s="25" t="s">
        <v>783</v>
      </c>
      <c r="E383" s="52" t="s">
        <v>1554</v>
      </c>
      <c r="F383" s="25" t="s">
        <v>50</v>
      </c>
      <c r="G383" s="25" t="s">
        <v>784</v>
      </c>
      <c r="H383" s="25" t="s">
        <v>38</v>
      </c>
      <c r="I383" s="25" t="s">
        <v>52</v>
      </c>
      <c r="J383" s="25"/>
      <c r="K383" s="28">
        <v>10080</v>
      </c>
      <c r="L383" s="56"/>
      <c r="M383" s="28">
        <f t="shared" si="14"/>
        <v>0</v>
      </c>
      <c r="N383" s="59"/>
      <c r="O383" s="48">
        <v>0.2</v>
      </c>
      <c r="P383" s="49">
        <f t="shared" si="13"/>
        <v>0</v>
      </c>
    </row>
    <row r="384" spans="2:16" ht="24.75" customHeight="1">
      <c r="B384" s="70"/>
      <c r="C384" s="54">
        <v>102</v>
      </c>
      <c r="D384" s="25" t="s">
        <v>785</v>
      </c>
      <c r="E384" s="52" t="s">
        <v>1555</v>
      </c>
      <c r="F384" s="25" t="s">
        <v>50</v>
      </c>
      <c r="G384" s="25" t="s">
        <v>786</v>
      </c>
      <c r="H384" s="25" t="s">
        <v>38</v>
      </c>
      <c r="I384" s="25" t="s">
        <v>596</v>
      </c>
      <c r="J384" s="25"/>
      <c r="K384" s="28">
        <v>25697.25</v>
      </c>
      <c r="L384" s="56"/>
      <c r="M384" s="28">
        <f t="shared" si="14"/>
        <v>0</v>
      </c>
      <c r="N384" s="59"/>
      <c r="O384" s="48">
        <v>0.2</v>
      </c>
      <c r="P384" s="49">
        <f t="shared" si="13"/>
        <v>0</v>
      </c>
    </row>
    <row r="385" spans="2:16" ht="24.75" customHeight="1">
      <c r="B385" s="70"/>
      <c r="C385" s="54">
        <v>103</v>
      </c>
      <c r="D385" s="25" t="s">
        <v>787</v>
      </c>
      <c r="E385" s="52" t="s">
        <v>1556</v>
      </c>
      <c r="F385" s="25" t="s">
        <v>50</v>
      </c>
      <c r="G385" s="25" t="s">
        <v>788</v>
      </c>
      <c r="H385" s="25" t="s">
        <v>38</v>
      </c>
      <c r="I385" s="25" t="s">
        <v>52</v>
      </c>
      <c r="J385" s="25"/>
      <c r="K385" s="28">
        <v>21694.75</v>
      </c>
      <c r="L385" s="56"/>
      <c r="M385" s="28">
        <f t="shared" si="14"/>
        <v>0</v>
      </c>
      <c r="N385" s="59"/>
      <c r="O385" s="48">
        <v>0.2</v>
      </c>
      <c r="P385" s="49">
        <f t="shared" si="13"/>
        <v>0</v>
      </c>
    </row>
    <row r="386" spans="2:16" ht="24.75" customHeight="1">
      <c r="B386" s="70"/>
      <c r="C386" s="54">
        <v>104</v>
      </c>
      <c r="D386" s="25" t="s">
        <v>789</v>
      </c>
      <c r="E386" s="52" t="s">
        <v>1557</v>
      </c>
      <c r="F386" s="25" t="s">
        <v>50</v>
      </c>
      <c r="G386" s="25" t="s">
        <v>789</v>
      </c>
      <c r="H386" s="25" t="s">
        <v>38</v>
      </c>
      <c r="I386" s="25" t="s">
        <v>52</v>
      </c>
      <c r="J386" s="25"/>
      <c r="K386" s="28">
        <v>26162.5</v>
      </c>
      <c r="L386" s="56"/>
      <c r="M386" s="28">
        <f t="shared" si="14"/>
        <v>0</v>
      </c>
      <c r="N386" s="59"/>
      <c r="O386" s="48">
        <v>0.2</v>
      </c>
      <c r="P386" s="49">
        <f t="shared" si="13"/>
        <v>0</v>
      </c>
    </row>
    <row r="387" spans="2:16" ht="24.75" customHeight="1">
      <c r="B387" s="70"/>
      <c r="C387" s="54">
        <v>105</v>
      </c>
      <c r="D387" s="25" t="s">
        <v>790</v>
      </c>
      <c r="E387" s="52" t="s">
        <v>1558</v>
      </c>
      <c r="F387" s="25" t="s">
        <v>50</v>
      </c>
      <c r="G387" s="25" t="s">
        <v>791</v>
      </c>
      <c r="H387" s="25" t="s">
        <v>38</v>
      </c>
      <c r="I387" s="25" t="s">
        <v>52</v>
      </c>
      <c r="J387" s="25"/>
      <c r="K387" s="28">
        <v>27363.65</v>
      </c>
      <c r="L387" s="56"/>
      <c r="M387" s="28">
        <f t="shared" si="14"/>
        <v>0</v>
      </c>
      <c r="N387" s="59"/>
      <c r="O387" s="48">
        <v>0.2</v>
      </c>
      <c r="P387" s="49">
        <f t="shared" si="13"/>
        <v>0</v>
      </c>
    </row>
    <row r="388" spans="2:16" ht="24.75" customHeight="1">
      <c r="B388" s="70"/>
      <c r="C388" s="54">
        <v>106</v>
      </c>
      <c r="D388" s="25" t="s">
        <v>792</v>
      </c>
      <c r="E388" s="52" t="s">
        <v>1559</v>
      </c>
      <c r="F388" s="25" t="s">
        <v>50</v>
      </c>
      <c r="G388" s="25" t="s">
        <v>793</v>
      </c>
      <c r="H388" s="25" t="s">
        <v>38</v>
      </c>
      <c r="I388" s="25" t="s">
        <v>794</v>
      </c>
      <c r="J388" s="25"/>
      <c r="K388" s="28">
        <v>5152</v>
      </c>
      <c r="L388" s="56"/>
      <c r="M388" s="28">
        <f t="shared" si="14"/>
        <v>0</v>
      </c>
      <c r="N388" s="59"/>
      <c r="O388" s="48">
        <v>0.2</v>
      </c>
      <c r="P388" s="49">
        <f t="shared" si="13"/>
        <v>0</v>
      </c>
    </row>
    <row r="389" spans="2:16" ht="24.75" customHeight="1">
      <c r="B389" s="70"/>
      <c r="C389" s="54">
        <v>107</v>
      </c>
      <c r="D389" s="25" t="s">
        <v>795</v>
      </c>
      <c r="E389" s="52" t="s">
        <v>1560</v>
      </c>
      <c r="F389" s="25" t="s">
        <v>50</v>
      </c>
      <c r="G389" s="25" t="s">
        <v>796</v>
      </c>
      <c r="H389" s="25" t="s">
        <v>38</v>
      </c>
      <c r="I389" s="25" t="s">
        <v>797</v>
      </c>
      <c r="J389" s="25"/>
      <c r="K389" s="28">
        <v>12825</v>
      </c>
      <c r="L389" s="56"/>
      <c r="M389" s="28">
        <f t="shared" si="14"/>
        <v>0</v>
      </c>
      <c r="N389" s="59"/>
      <c r="O389" s="48">
        <v>0.2</v>
      </c>
      <c r="P389" s="49">
        <f t="shared" si="13"/>
        <v>0</v>
      </c>
    </row>
    <row r="390" spans="2:16" ht="24.75" customHeight="1">
      <c r="B390" s="70"/>
      <c r="C390" s="54">
        <v>108</v>
      </c>
      <c r="D390" s="25" t="s">
        <v>798</v>
      </c>
      <c r="E390" s="52" t="s">
        <v>1561</v>
      </c>
      <c r="F390" s="25" t="s">
        <v>50</v>
      </c>
      <c r="G390" s="25" t="s">
        <v>799</v>
      </c>
      <c r="H390" s="25" t="s">
        <v>38</v>
      </c>
      <c r="I390" s="25" t="s">
        <v>370</v>
      </c>
      <c r="J390" s="25"/>
      <c r="K390" s="28">
        <v>13200</v>
      </c>
      <c r="L390" s="56"/>
      <c r="M390" s="28">
        <f t="shared" si="14"/>
        <v>0</v>
      </c>
      <c r="N390" s="59"/>
      <c r="O390" s="48">
        <v>0.2</v>
      </c>
      <c r="P390" s="49">
        <f t="shared" si="13"/>
        <v>0</v>
      </c>
    </row>
    <row r="391" spans="2:16" ht="24.75" customHeight="1">
      <c r="B391" s="70"/>
      <c r="C391" s="54">
        <v>109</v>
      </c>
      <c r="D391" s="25" t="s">
        <v>800</v>
      </c>
      <c r="E391" s="52" t="s">
        <v>1562</v>
      </c>
      <c r="F391" s="25" t="s">
        <v>50</v>
      </c>
      <c r="G391" s="25" t="s">
        <v>800</v>
      </c>
      <c r="H391" s="25" t="s">
        <v>38</v>
      </c>
      <c r="I391" s="25" t="s">
        <v>801</v>
      </c>
      <c r="J391" s="25"/>
      <c r="K391" s="28">
        <v>2394.8</v>
      </c>
      <c r="L391" s="56"/>
      <c r="M391" s="28">
        <f t="shared" si="14"/>
        <v>0</v>
      </c>
      <c r="N391" s="59"/>
      <c r="O391" s="48">
        <v>0.2</v>
      </c>
      <c r="P391" s="49">
        <f t="shared" si="13"/>
        <v>0</v>
      </c>
    </row>
    <row r="392" spans="2:16" ht="24.75" customHeight="1">
      <c r="B392" s="70"/>
      <c r="C392" s="54">
        <v>110</v>
      </c>
      <c r="D392" s="25" t="s">
        <v>802</v>
      </c>
      <c r="E392" s="52" t="s">
        <v>1563</v>
      </c>
      <c r="F392" s="25" t="s">
        <v>50</v>
      </c>
      <c r="G392" s="25" t="s">
        <v>802</v>
      </c>
      <c r="H392" s="25" t="s">
        <v>38</v>
      </c>
      <c r="I392" s="25" t="s">
        <v>797</v>
      </c>
      <c r="J392" s="25"/>
      <c r="K392" s="28">
        <v>3780</v>
      </c>
      <c r="L392" s="56"/>
      <c r="M392" s="28">
        <f t="shared" si="14"/>
        <v>0</v>
      </c>
      <c r="N392" s="59"/>
      <c r="O392" s="48">
        <v>0.2</v>
      </c>
      <c r="P392" s="49">
        <f t="shared" si="13"/>
        <v>0</v>
      </c>
    </row>
    <row r="393" spans="2:16" ht="24.75" customHeight="1">
      <c r="B393" s="70"/>
      <c r="C393" s="54">
        <v>111</v>
      </c>
      <c r="D393" s="25" t="s">
        <v>803</v>
      </c>
      <c r="E393" s="52" t="s">
        <v>1564</v>
      </c>
      <c r="F393" s="25" t="s">
        <v>50</v>
      </c>
      <c r="G393" s="25" t="s">
        <v>803</v>
      </c>
      <c r="H393" s="25" t="s">
        <v>38</v>
      </c>
      <c r="I393" s="25" t="s">
        <v>804</v>
      </c>
      <c r="J393" s="25"/>
      <c r="K393" s="28">
        <v>1428.9</v>
      </c>
      <c r="L393" s="56"/>
      <c r="M393" s="28">
        <f t="shared" si="14"/>
        <v>0</v>
      </c>
      <c r="N393" s="59"/>
      <c r="O393" s="48">
        <v>0.2</v>
      </c>
      <c r="P393" s="49">
        <f t="shared" si="13"/>
        <v>0</v>
      </c>
    </row>
    <row r="394" spans="2:16" ht="24.75" customHeight="1">
      <c r="B394" s="70"/>
      <c r="C394" s="54">
        <v>112</v>
      </c>
      <c r="D394" s="25" t="s">
        <v>805</v>
      </c>
      <c r="E394" s="52" t="s">
        <v>1565</v>
      </c>
      <c r="F394" s="25" t="s">
        <v>50</v>
      </c>
      <c r="G394" s="25" t="s">
        <v>805</v>
      </c>
      <c r="H394" s="25" t="s">
        <v>38</v>
      </c>
      <c r="I394" s="25" t="s">
        <v>804</v>
      </c>
      <c r="J394" s="25"/>
      <c r="K394" s="28">
        <v>1428.9</v>
      </c>
      <c r="L394" s="56"/>
      <c r="M394" s="28">
        <f t="shared" si="14"/>
        <v>0</v>
      </c>
      <c r="N394" s="59"/>
      <c r="O394" s="48">
        <v>0.2</v>
      </c>
      <c r="P394" s="49">
        <f aca="true" t="shared" si="15" ref="P394:P456">M394*O394</f>
        <v>0</v>
      </c>
    </row>
    <row r="395" spans="2:16" ht="24.75" customHeight="1">
      <c r="B395" s="70"/>
      <c r="C395" s="54">
        <v>113</v>
      </c>
      <c r="D395" s="25" t="s">
        <v>806</v>
      </c>
      <c r="E395" s="52" t="s">
        <v>1566</v>
      </c>
      <c r="F395" s="25" t="s">
        <v>50</v>
      </c>
      <c r="G395" s="25" t="s">
        <v>807</v>
      </c>
      <c r="H395" s="25" t="s">
        <v>38</v>
      </c>
      <c r="I395" s="25" t="s">
        <v>376</v>
      </c>
      <c r="J395" s="25"/>
      <c r="K395" s="28">
        <v>5380</v>
      </c>
      <c r="L395" s="56"/>
      <c r="M395" s="28">
        <f t="shared" si="14"/>
        <v>0</v>
      </c>
      <c r="N395" s="59"/>
      <c r="O395" s="48">
        <v>0.2</v>
      </c>
      <c r="P395" s="49">
        <f t="shared" si="15"/>
        <v>0</v>
      </c>
    </row>
    <row r="396" spans="2:16" ht="24.75" customHeight="1">
      <c r="B396" s="70"/>
      <c r="C396" s="54">
        <v>114</v>
      </c>
      <c r="D396" s="25" t="s">
        <v>808</v>
      </c>
      <c r="E396" s="52" t="s">
        <v>1567</v>
      </c>
      <c r="F396" s="25" t="s">
        <v>50</v>
      </c>
      <c r="G396" s="25" t="s">
        <v>809</v>
      </c>
      <c r="H396" s="25" t="s">
        <v>38</v>
      </c>
      <c r="I396" s="25" t="s">
        <v>379</v>
      </c>
      <c r="J396" s="25"/>
      <c r="K396" s="28">
        <v>30294.85</v>
      </c>
      <c r="L396" s="56"/>
      <c r="M396" s="28">
        <f t="shared" si="14"/>
        <v>0</v>
      </c>
      <c r="N396" s="59"/>
      <c r="O396" s="48">
        <v>0.2</v>
      </c>
      <c r="P396" s="49">
        <f t="shared" si="15"/>
        <v>0</v>
      </c>
    </row>
    <row r="397" spans="2:16" ht="24.75" customHeight="1">
      <c r="B397" s="70"/>
      <c r="C397" s="54">
        <v>115</v>
      </c>
      <c r="D397" s="25" t="s">
        <v>810</v>
      </c>
      <c r="E397" s="52" t="s">
        <v>1568</v>
      </c>
      <c r="F397" s="25" t="s">
        <v>50</v>
      </c>
      <c r="G397" s="25" t="s">
        <v>811</v>
      </c>
      <c r="H397" s="25" t="s">
        <v>38</v>
      </c>
      <c r="I397" s="25" t="s">
        <v>379</v>
      </c>
      <c r="J397" s="25"/>
      <c r="K397" s="28">
        <v>30294.85</v>
      </c>
      <c r="L397" s="56"/>
      <c r="M397" s="28">
        <f t="shared" si="14"/>
        <v>0</v>
      </c>
      <c r="N397" s="59"/>
      <c r="O397" s="48">
        <v>0.2</v>
      </c>
      <c r="P397" s="49">
        <f t="shared" si="15"/>
        <v>0</v>
      </c>
    </row>
    <row r="398" spans="2:16" ht="24.75" customHeight="1">
      <c r="B398" s="70"/>
      <c r="C398" s="54">
        <v>116</v>
      </c>
      <c r="D398" s="25" t="s">
        <v>812</v>
      </c>
      <c r="E398" s="52" t="s">
        <v>1569</v>
      </c>
      <c r="F398" s="25" t="s">
        <v>50</v>
      </c>
      <c r="G398" s="25" t="s">
        <v>813</v>
      </c>
      <c r="H398" s="25" t="s">
        <v>38</v>
      </c>
      <c r="I398" s="25" t="s">
        <v>379</v>
      </c>
      <c r="J398" s="25"/>
      <c r="K398" s="28">
        <v>30294.85</v>
      </c>
      <c r="L398" s="56"/>
      <c r="M398" s="28">
        <f t="shared" si="14"/>
        <v>0</v>
      </c>
      <c r="N398" s="59"/>
      <c r="O398" s="48">
        <v>0.2</v>
      </c>
      <c r="P398" s="49">
        <f t="shared" si="15"/>
        <v>0</v>
      </c>
    </row>
    <row r="399" spans="2:16" ht="24.75" customHeight="1">
      <c r="B399" s="70"/>
      <c r="C399" s="54">
        <v>117</v>
      </c>
      <c r="D399" s="25" t="s">
        <v>814</v>
      </c>
      <c r="E399" s="52" t="s">
        <v>1570</v>
      </c>
      <c r="F399" s="25" t="s">
        <v>50</v>
      </c>
      <c r="G399" s="25" t="s">
        <v>815</v>
      </c>
      <c r="H399" s="25" t="s">
        <v>38</v>
      </c>
      <c r="I399" s="25" t="s">
        <v>379</v>
      </c>
      <c r="J399" s="25"/>
      <c r="K399" s="28">
        <v>27068.5</v>
      </c>
      <c r="L399" s="56"/>
      <c r="M399" s="28">
        <f t="shared" si="14"/>
        <v>0</v>
      </c>
      <c r="N399" s="59"/>
      <c r="O399" s="48">
        <v>0.2</v>
      </c>
      <c r="P399" s="49">
        <f t="shared" si="15"/>
        <v>0</v>
      </c>
    </row>
    <row r="400" spans="2:16" ht="24.75" customHeight="1">
      <c r="B400" s="70"/>
      <c r="C400" s="54">
        <v>118</v>
      </c>
      <c r="D400" s="25" t="s">
        <v>816</v>
      </c>
      <c r="E400" s="52" t="s">
        <v>1571</v>
      </c>
      <c r="F400" s="25" t="s">
        <v>50</v>
      </c>
      <c r="G400" s="25" t="s">
        <v>718</v>
      </c>
      <c r="H400" s="25" t="s">
        <v>38</v>
      </c>
      <c r="I400" s="25" t="s">
        <v>817</v>
      </c>
      <c r="J400" s="25"/>
      <c r="K400" s="28">
        <v>5222.44</v>
      </c>
      <c r="L400" s="56"/>
      <c r="M400" s="28">
        <f t="shared" si="14"/>
        <v>0</v>
      </c>
      <c r="N400" s="59"/>
      <c r="O400" s="48">
        <v>0.2</v>
      </c>
      <c r="P400" s="49">
        <f t="shared" si="15"/>
        <v>0</v>
      </c>
    </row>
    <row r="401" spans="2:16" ht="24.75" customHeight="1">
      <c r="B401" s="70"/>
      <c r="C401" s="54">
        <v>119</v>
      </c>
      <c r="D401" s="25" t="s">
        <v>818</v>
      </c>
      <c r="E401" s="52" t="s">
        <v>1572</v>
      </c>
      <c r="F401" s="25" t="s">
        <v>50</v>
      </c>
      <c r="G401" s="25" t="s">
        <v>819</v>
      </c>
      <c r="H401" s="25" t="s">
        <v>38</v>
      </c>
      <c r="I401" s="25" t="s">
        <v>820</v>
      </c>
      <c r="J401" s="25"/>
      <c r="K401" s="28">
        <v>1891.56</v>
      </c>
      <c r="L401" s="56"/>
      <c r="M401" s="28">
        <f t="shared" si="14"/>
        <v>0</v>
      </c>
      <c r="N401" s="59"/>
      <c r="O401" s="48">
        <v>0.2</v>
      </c>
      <c r="P401" s="49">
        <f t="shared" si="15"/>
        <v>0</v>
      </c>
    </row>
    <row r="402" spans="2:16" ht="24.75" customHeight="1">
      <c r="B402" s="70"/>
      <c r="C402" s="54">
        <v>120</v>
      </c>
      <c r="D402" s="25" t="s">
        <v>821</v>
      </c>
      <c r="E402" s="52" t="s">
        <v>1573</v>
      </c>
      <c r="F402" s="25" t="s">
        <v>50</v>
      </c>
      <c r="G402" s="25" t="s">
        <v>822</v>
      </c>
      <c r="H402" s="25" t="s">
        <v>38</v>
      </c>
      <c r="I402" s="25" t="s">
        <v>823</v>
      </c>
      <c r="J402" s="25"/>
      <c r="K402" s="28">
        <v>2747</v>
      </c>
      <c r="L402" s="56"/>
      <c r="M402" s="28">
        <f t="shared" si="14"/>
        <v>0</v>
      </c>
      <c r="N402" s="59"/>
      <c r="O402" s="48">
        <v>0.2</v>
      </c>
      <c r="P402" s="49">
        <f t="shared" si="15"/>
        <v>0</v>
      </c>
    </row>
    <row r="403" spans="2:16" ht="24.75" customHeight="1">
      <c r="B403" s="70"/>
      <c r="C403" s="54">
        <v>121</v>
      </c>
      <c r="D403" s="25" t="s">
        <v>824</v>
      </c>
      <c r="E403" s="52" t="s">
        <v>1574</v>
      </c>
      <c r="F403" s="25" t="s">
        <v>50</v>
      </c>
      <c r="G403" s="25" t="s">
        <v>825</v>
      </c>
      <c r="H403" s="25" t="s">
        <v>38</v>
      </c>
      <c r="I403" s="25" t="s">
        <v>826</v>
      </c>
      <c r="J403" s="25"/>
      <c r="K403" s="28">
        <v>4176</v>
      </c>
      <c r="L403" s="56"/>
      <c r="M403" s="28">
        <f t="shared" si="14"/>
        <v>0</v>
      </c>
      <c r="N403" s="59"/>
      <c r="O403" s="48">
        <v>0.2</v>
      </c>
      <c r="P403" s="49">
        <f t="shared" si="15"/>
        <v>0</v>
      </c>
    </row>
    <row r="404" spans="2:16" ht="24.75" customHeight="1">
      <c r="B404" s="70"/>
      <c r="C404" s="54">
        <v>122</v>
      </c>
      <c r="D404" s="25" t="s">
        <v>827</v>
      </c>
      <c r="E404" s="52" t="s">
        <v>1575</v>
      </c>
      <c r="F404" s="25" t="s">
        <v>50</v>
      </c>
      <c r="G404" s="25" t="s">
        <v>827</v>
      </c>
      <c r="H404" s="25" t="s">
        <v>38</v>
      </c>
      <c r="I404" s="25" t="s">
        <v>826</v>
      </c>
      <c r="J404" s="25"/>
      <c r="K404" s="28">
        <v>7812</v>
      </c>
      <c r="L404" s="56"/>
      <c r="M404" s="28">
        <f t="shared" si="14"/>
        <v>0</v>
      </c>
      <c r="N404" s="59"/>
      <c r="O404" s="48">
        <v>0.2</v>
      </c>
      <c r="P404" s="49">
        <f t="shared" si="15"/>
        <v>0</v>
      </c>
    </row>
    <row r="405" spans="2:16" ht="24.75" customHeight="1">
      <c r="B405" s="70"/>
      <c r="C405" s="54">
        <v>123</v>
      </c>
      <c r="D405" s="25" t="s">
        <v>828</v>
      </c>
      <c r="E405" s="52" t="s">
        <v>1576</v>
      </c>
      <c r="F405" s="25" t="s">
        <v>50</v>
      </c>
      <c r="G405" s="25" t="s">
        <v>829</v>
      </c>
      <c r="H405" s="25" t="s">
        <v>38</v>
      </c>
      <c r="I405" s="25" t="s">
        <v>830</v>
      </c>
      <c r="J405" s="25"/>
      <c r="K405" s="28">
        <v>7546.98</v>
      </c>
      <c r="L405" s="56"/>
      <c r="M405" s="28">
        <f t="shared" si="14"/>
        <v>0</v>
      </c>
      <c r="N405" s="59"/>
      <c r="O405" s="48">
        <v>0.2</v>
      </c>
      <c r="P405" s="49">
        <f t="shared" si="15"/>
        <v>0</v>
      </c>
    </row>
    <row r="406" spans="2:16" ht="24.75" customHeight="1">
      <c r="B406" s="70"/>
      <c r="C406" s="54">
        <v>124</v>
      </c>
      <c r="D406" s="25" t="s">
        <v>831</v>
      </c>
      <c r="E406" s="52" t="s">
        <v>1577</v>
      </c>
      <c r="F406" s="25" t="s">
        <v>50</v>
      </c>
      <c r="G406" s="25" t="s">
        <v>832</v>
      </c>
      <c r="H406" s="25" t="s">
        <v>38</v>
      </c>
      <c r="I406" s="25" t="s">
        <v>833</v>
      </c>
      <c r="J406" s="25"/>
      <c r="K406" s="28">
        <v>2619.36</v>
      </c>
      <c r="L406" s="56"/>
      <c r="M406" s="28">
        <f t="shared" si="14"/>
        <v>0</v>
      </c>
      <c r="N406" s="59"/>
      <c r="O406" s="48">
        <v>0.2</v>
      </c>
      <c r="P406" s="49">
        <f t="shared" si="15"/>
        <v>0</v>
      </c>
    </row>
    <row r="407" spans="2:16" ht="24.75" customHeight="1">
      <c r="B407" s="70"/>
      <c r="C407" s="54">
        <v>125</v>
      </c>
      <c r="D407" s="25" t="s">
        <v>834</v>
      </c>
      <c r="E407" s="52" t="s">
        <v>1578</v>
      </c>
      <c r="F407" s="25" t="s">
        <v>50</v>
      </c>
      <c r="G407" s="25" t="s">
        <v>835</v>
      </c>
      <c r="H407" s="25" t="s">
        <v>38</v>
      </c>
      <c r="I407" s="25" t="s">
        <v>823</v>
      </c>
      <c r="J407" s="25"/>
      <c r="K407" s="28">
        <v>2254</v>
      </c>
      <c r="L407" s="56"/>
      <c r="M407" s="28">
        <f t="shared" si="14"/>
        <v>0</v>
      </c>
      <c r="N407" s="59"/>
      <c r="O407" s="48">
        <v>0.2</v>
      </c>
      <c r="P407" s="49">
        <f t="shared" si="15"/>
        <v>0</v>
      </c>
    </row>
    <row r="408" spans="2:16" ht="24.75" customHeight="1">
      <c r="B408" s="70"/>
      <c r="C408" s="54">
        <v>126</v>
      </c>
      <c r="D408" s="25" t="s">
        <v>836</v>
      </c>
      <c r="E408" s="52" t="s">
        <v>1579</v>
      </c>
      <c r="F408" s="25" t="s">
        <v>50</v>
      </c>
      <c r="G408" s="25" t="s">
        <v>837</v>
      </c>
      <c r="H408" s="25" t="s">
        <v>38</v>
      </c>
      <c r="I408" s="25" t="s">
        <v>379</v>
      </c>
      <c r="J408" s="25"/>
      <c r="K408" s="28">
        <v>30390</v>
      </c>
      <c r="L408" s="56"/>
      <c r="M408" s="28">
        <f t="shared" si="14"/>
        <v>0</v>
      </c>
      <c r="N408" s="59"/>
      <c r="O408" s="48">
        <v>0.2</v>
      </c>
      <c r="P408" s="49">
        <f t="shared" si="15"/>
        <v>0</v>
      </c>
    </row>
    <row r="409" spans="2:16" ht="24.75" customHeight="1">
      <c r="B409" s="70"/>
      <c r="C409" s="54">
        <v>127</v>
      </c>
      <c r="D409" s="25" t="s">
        <v>838</v>
      </c>
      <c r="E409" s="52" t="s">
        <v>1580</v>
      </c>
      <c r="F409" s="25" t="s">
        <v>50</v>
      </c>
      <c r="G409" s="25" t="s">
        <v>839</v>
      </c>
      <c r="H409" s="25" t="s">
        <v>38</v>
      </c>
      <c r="I409" s="25" t="s">
        <v>840</v>
      </c>
      <c r="J409" s="25"/>
      <c r="K409" s="28">
        <v>5635</v>
      </c>
      <c r="L409" s="56"/>
      <c r="M409" s="28">
        <f t="shared" si="14"/>
        <v>0</v>
      </c>
      <c r="N409" s="59"/>
      <c r="O409" s="48">
        <v>0.2</v>
      </c>
      <c r="P409" s="49">
        <f t="shared" si="15"/>
        <v>0</v>
      </c>
    </row>
    <row r="410" spans="2:16" ht="24.75" customHeight="1">
      <c r="B410" s="70"/>
      <c r="C410" s="54">
        <v>128</v>
      </c>
      <c r="D410" s="25" t="s">
        <v>841</v>
      </c>
      <c r="E410" s="52" t="s">
        <v>1581</v>
      </c>
      <c r="F410" s="25" t="s">
        <v>50</v>
      </c>
      <c r="G410" s="25" t="s">
        <v>842</v>
      </c>
      <c r="H410" s="25" t="s">
        <v>38</v>
      </c>
      <c r="I410" s="25" t="s">
        <v>843</v>
      </c>
      <c r="J410" s="25"/>
      <c r="K410" s="28">
        <v>126787.5</v>
      </c>
      <c r="L410" s="56"/>
      <c r="M410" s="28">
        <f t="shared" si="14"/>
        <v>0</v>
      </c>
      <c r="N410" s="59"/>
      <c r="O410" s="48">
        <v>0.2</v>
      </c>
      <c r="P410" s="49">
        <f t="shared" si="15"/>
        <v>0</v>
      </c>
    </row>
    <row r="411" spans="2:16" ht="24.75" customHeight="1">
      <c r="B411" s="70"/>
      <c r="C411" s="54">
        <v>129</v>
      </c>
      <c r="D411" s="25" t="s">
        <v>844</v>
      </c>
      <c r="E411" s="52" t="s">
        <v>1582</v>
      </c>
      <c r="F411" s="25" t="s">
        <v>50</v>
      </c>
      <c r="G411" s="25" t="s">
        <v>845</v>
      </c>
      <c r="H411" s="25" t="s">
        <v>38</v>
      </c>
      <c r="I411" s="25" t="s">
        <v>379</v>
      </c>
      <c r="J411" s="25"/>
      <c r="K411" s="28">
        <v>19336.05</v>
      </c>
      <c r="L411" s="56"/>
      <c r="M411" s="28">
        <f t="shared" si="14"/>
        <v>0</v>
      </c>
      <c r="N411" s="59"/>
      <c r="O411" s="48">
        <v>0.2</v>
      </c>
      <c r="P411" s="49">
        <f t="shared" si="15"/>
        <v>0</v>
      </c>
    </row>
    <row r="412" spans="2:16" ht="24.75" customHeight="1">
      <c r="B412" s="70"/>
      <c r="C412" s="54">
        <v>130</v>
      </c>
      <c r="D412" s="25" t="s">
        <v>846</v>
      </c>
      <c r="E412" s="52" t="s">
        <v>1583</v>
      </c>
      <c r="F412" s="25" t="s">
        <v>50</v>
      </c>
      <c r="G412" s="25" t="s">
        <v>847</v>
      </c>
      <c r="H412" s="25" t="s">
        <v>38</v>
      </c>
      <c r="I412" s="25" t="s">
        <v>379</v>
      </c>
      <c r="J412" s="25"/>
      <c r="K412" s="28">
        <v>73903.16</v>
      </c>
      <c r="L412" s="56"/>
      <c r="M412" s="28">
        <f aca="true" t="shared" si="16" ref="M412:M456">J412*K412</f>
        <v>0</v>
      </c>
      <c r="N412" s="59"/>
      <c r="O412" s="48">
        <v>0.2</v>
      </c>
      <c r="P412" s="49">
        <f t="shared" si="15"/>
        <v>0</v>
      </c>
    </row>
    <row r="413" spans="2:16" ht="24.75" customHeight="1">
      <c r="B413" s="70"/>
      <c r="C413" s="54">
        <v>131</v>
      </c>
      <c r="D413" s="25" t="s">
        <v>848</v>
      </c>
      <c r="E413" s="52" t="s">
        <v>1584</v>
      </c>
      <c r="F413" s="25" t="s">
        <v>50</v>
      </c>
      <c r="G413" s="25" t="s">
        <v>849</v>
      </c>
      <c r="H413" s="25" t="s">
        <v>38</v>
      </c>
      <c r="I413" s="25" t="s">
        <v>596</v>
      </c>
      <c r="J413" s="25"/>
      <c r="K413" s="28">
        <v>5393.5</v>
      </c>
      <c r="L413" s="56"/>
      <c r="M413" s="28">
        <f t="shared" si="16"/>
        <v>0</v>
      </c>
      <c r="N413" s="59"/>
      <c r="O413" s="48">
        <v>0.2</v>
      </c>
      <c r="P413" s="49">
        <f t="shared" si="15"/>
        <v>0</v>
      </c>
    </row>
    <row r="414" spans="2:16" ht="24.75" customHeight="1">
      <c r="B414" s="70"/>
      <c r="C414" s="54">
        <v>132</v>
      </c>
      <c r="D414" s="25" t="s">
        <v>850</v>
      </c>
      <c r="E414" s="52" t="s">
        <v>1585</v>
      </c>
      <c r="F414" s="25" t="s">
        <v>50</v>
      </c>
      <c r="G414" s="25" t="s">
        <v>851</v>
      </c>
      <c r="H414" s="25" t="s">
        <v>38</v>
      </c>
      <c r="I414" s="25" t="s">
        <v>52</v>
      </c>
      <c r="J414" s="25"/>
      <c r="K414" s="28">
        <v>19925.94</v>
      </c>
      <c r="L414" s="56"/>
      <c r="M414" s="28">
        <f t="shared" si="16"/>
        <v>0</v>
      </c>
      <c r="N414" s="59"/>
      <c r="O414" s="48">
        <v>0.2</v>
      </c>
      <c r="P414" s="49">
        <f t="shared" si="15"/>
        <v>0</v>
      </c>
    </row>
    <row r="415" spans="2:16" ht="24.75" customHeight="1">
      <c r="B415" s="70"/>
      <c r="C415" s="54">
        <v>133</v>
      </c>
      <c r="D415" s="25" t="s">
        <v>852</v>
      </c>
      <c r="E415" s="52" t="s">
        <v>1586</v>
      </c>
      <c r="F415" s="25" t="s">
        <v>50</v>
      </c>
      <c r="G415" s="25" t="s">
        <v>853</v>
      </c>
      <c r="H415" s="25" t="s">
        <v>38</v>
      </c>
      <c r="I415" s="25" t="s">
        <v>52</v>
      </c>
      <c r="J415" s="25"/>
      <c r="K415" s="28">
        <v>9403.41</v>
      </c>
      <c r="L415" s="56"/>
      <c r="M415" s="28">
        <f t="shared" si="16"/>
        <v>0</v>
      </c>
      <c r="N415" s="59"/>
      <c r="O415" s="48">
        <v>0.2</v>
      </c>
      <c r="P415" s="49">
        <f t="shared" si="15"/>
        <v>0</v>
      </c>
    </row>
    <row r="416" spans="2:16" ht="24.75" customHeight="1">
      <c r="B416" s="70"/>
      <c r="C416" s="54">
        <v>134</v>
      </c>
      <c r="D416" s="25" t="s">
        <v>854</v>
      </c>
      <c r="E416" s="52" t="s">
        <v>1587</v>
      </c>
      <c r="F416" s="25" t="s">
        <v>50</v>
      </c>
      <c r="G416" s="25" t="s">
        <v>855</v>
      </c>
      <c r="H416" s="25" t="s">
        <v>38</v>
      </c>
      <c r="I416" s="25" t="s">
        <v>52</v>
      </c>
      <c r="J416" s="25"/>
      <c r="K416" s="28">
        <v>9403.41</v>
      </c>
      <c r="L416" s="56"/>
      <c r="M416" s="28">
        <f t="shared" si="16"/>
        <v>0</v>
      </c>
      <c r="N416" s="59"/>
      <c r="O416" s="48">
        <v>0.2</v>
      </c>
      <c r="P416" s="49">
        <f t="shared" si="15"/>
        <v>0</v>
      </c>
    </row>
    <row r="417" spans="2:16" ht="24.75" customHeight="1">
      <c r="B417" s="70"/>
      <c r="C417" s="54">
        <v>135</v>
      </c>
      <c r="D417" s="25" t="s">
        <v>856</v>
      </c>
      <c r="E417" s="52" t="s">
        <v>1588</v>
      </c>
      <c r="F417" s="25" t="s">
        <v>50</v>
      </c>
      <c r="G417" s="25" t="s">
        <v>857</v>
      </c>
      <c r="H417" s="25" t="s">
        <v>38</v>
      </c>
      <c r="I417" s="25" t="s">
        <v>858</v>
      </c>
      <c r="J417" s="25"/>
      <c r="K417" s="28">
        <v>104650</v>
      </c>
      <c r="L417" s="56"/>
      <c r="M417" s="28">
        <f t="shared" si="16"/>
        <v>0</v>
      </c>
      <c r="N417" s="59"/>
      <c r="O417" s="48">
        <v>0.2</v>
      </c>
      <c r="P417" s="49">
        <f t="shared" si="15"/>
        <v>0</v>
      </c>
    </row>
    <row r="418" spans="2:16" ht="24.75" customHeight="1">
      <c r="B418" s="70"/>
      <c r="C418" s="54">
        <v>136</v>
      </c>
      <c r="D418" s="25" t="s">
        <v>859</v>
      </c>
      <c r="E418" s="52" t="s">
        <v>1589</v>
      </c>
      <c r="F418" s="25" t="s">
        <v>50</v>
      </c>
      <c r="G418" s="25" t="s">
        <v>860</v>
      </c>
      <c r="H418" s="25" t="s">
        <v>38</v>
      </c>
      <c r="I418" s="25" t="s">
        <v>52</v>
      </c>
      <c r="J418" s="25"/>
      <c r="K418" s="28">
        <v>14933</v>
      </c>
      <c r="L418" s="56"/>
      <c r="M418" s="28">
        <f t="shared" si="16"/>
        <v>0</v>
      </c>
      <c r="N418" s="59"/>
      <c r="O418" s="48">
        <v>0.2</v>
      </c>
      <c r="P418" s="49">
        <f t="shared" si="15"/>
        <v>0</v>
      </c>
    </row>
    <row r="419" spans="2:16" ht="24.75" customHeight="1">
      <c r="B419" s="70"/>
      <c r="C419" s="54">
        <v>137</v>
      </c>
      <c r="D419" s="25" t="s">
        <v>861</v>
      </c>
      <c r="E419" s="52" t="s">
        <v>1590</v>
      </c>
      <c r="F419" s="25" t="s">
        <v>50</v>
      </c>
      <c r="G419" s="25" t="s">
        <v>862</v>
      </c>
      <c r="H419" s="25" t="s">
        <v>38</v>
      </c>
      <c r="I419" s="25" t="s">
        <v>593</v>
      </c>
      <c r="J419" s="25"/>
      <c r="K419" s="28">
        <v>18495</v>
      </c>
      <c r="L419" s="56"/>
      <c r="M419" s="28">
        <f t="shared" si="16"/>
        <v>0</v>
      </c>
      <c r="N419" s="59"/>
      <c r="O419" s="48">
        <v>0.2</v>
      </c>
      <c r="P419" s="49">
        <f t="shared" si="15"/>
        <v>0</v>
      </c>
    </row>
    <row r="420" spans="2:16" ht="24.75" customHeight="1">
      <c r="B420" s="70"/>
      <c r="C420" s="54">
        <v>138</v>
      </c>
      <c r="D420" s="25" t="s">
        <v>863</v>
      </c>
      <c r="E420" s="52" t="s">
        <v>1591</v>
      </c>
      <c r="F420" s="25" t="s">
        <v>50</v>
      </c>
      <c r="G420" s="25" t="s">
        <v>864</v>
      </c>
      <c r="H420" s="25" t="s">
        <v>38</v>
      </c>
      <c r="I420" s="25" t="s">
        <v>52</v>
      </c>
      <c r="J420" s="25"/>
      <c r="K420" s="28">
        <v>8165.72</v>
      </c>
      <c r="L420" s="56"/>
      <c r="M420" s="28">
        <f t="shared" si="16"/>
        <v>0</v>
      </c>
      <c r="N420" s="59"/>
      <c r="O420" s="48">
        <v>0.2</v>
      </c>
      <c r="P420" s="49">
        <f t="shared" si="15"/>
        <v>0</v>
      </c>
    </row>
    <row r="421" spans="2:16" ht="24.75" customHeight="1">
      <c r="B421" s="70"/>
      <c r="C421" s="54">
        <v>139</v>
      </c>
      <c r="D421" s="25" t="s">
        <v>865</v>
      </c>
      <c r="E421" s="52" t="s">
        <v>1592</v>
      </c>
      <c r="F421" s="25" t="s">
        <v>50</v>
      </c>
      <c r="G421" s="25" t="s">
        <v>866</v>
      </c>
      <c r="H421" s="25" t="s">
        <v>38</v>
      </c>
      <c r="I421" s="25" t="s">
        <v>52</v>
      </c>
      <c r="J421" s="25"/>
      <c r="K421" s="28">
        <v>10888</v>
      </c>
      <c r="L421" s="56"/>
      <c r="M421" s="28">
        <f t="shared" si="16"/>
        <v>0</v>
      </c>
      <c r="N421" s="59"/>
      <c r="O421" s="48">
        <v>0.2</v>
      </c>
      <c r="P421" s="49">
        <f t="shared" si="15"/>
        <v>0</v>
      </c>
    </row>
    <row r="422" spans="2:16" ht="24.75" customHeight="1">
      <c r="B422" s="70"/>
      <c r="C422" s="54">
        <v>140</v>
      </c>
      <c r="D422" s="25" t="s">
        <v>867</v>
      </c>
      <c r="E422" s="52" t="s">
        <v>1593</v>
      </c>
      <c r="F422" s="25" t="s">
        <v>50</v>
      </c>
      <c r="G422" s="25" t="s">
        <v>868</v>
      </c>
      <c r="H422" s="25" t="s">
        <v>38</v>
      </c>
      <c r="I422" s="25" t="s">
        <v>52</v>
      </c>
      <c r="J422" s="25"/>
      <c r="K422" s="28">
        <v>5796</v>
      </c>
      <c r="L422" s="56"/>
      <c r="M422" s="28">
        <f t="shared" si="16"/>
        <v>0</v>
      </c>
      <c r="N422" s="59"/>
      <c r="O422" s="48">
        <v>0.2</v>
      </c>
      <c r="P422" s="49">
        <f t="shared" si="15"/>
        <v>0</v>
      </c>
    </row>
    <row r="423" spans="2:16" ht="24.75" customHeight="1">
      <c r="B423" s="70"/>
      <c r="C423" s="54">
        <v>141</v>
      </c>
      <c r="D423" s="25" t="s">
        <v>869</v>
      </c>
      <c r="E423" s="52" t="s">
        <v>1594</v>
      </c>
      <c r="F423" s="25" t="s">
        <v>50</v>
      </c>
      <c r="G423" s="25" t="s">
        <v>870</v>
      </c>
      <c r="H423" s="25" t="s">
        <v>38</v>
      </c>
      <c r="I423" s="25" t="s">
        <v>871</v>
      </c>
      <c r="J423" s="25"/>
      <c r="K423" s="28">
        <v>56570.46</v>
      </c>
      <c r="L423" s="56"/>
      <c r="M423" s="28">
        <f t="shared" si="16"/>
        <v>0</v>
      </c>
      <c r="N423" s="59"/>
      <c r="O423" s="48">
        <v>0.2</v>
      </c>
      <c r="P423" s="49">
        <f t="shared" si="15"/>
        <v>0</v>
      </c>
    </row>
    <row r="424" spans="2:16" ht="24.75" customHeight="1">
      <c r="B424" s="70"/>
      <c r="C424" s="54">
        <v>142</v>
      </c>
      <c r="D424" s="25" t="s">
        <v>872</v>
      </c>
      <c r="E424" s="52" t="s">
        <v>1595</v>
      </c>
      <c r="F424" s="25" t="s">
        <v>50</v>
      </c>
      <c r="G424" s="25" t="s">
        <v>873</v>
      </c>
      <c r="H424" s="25" t="s">
        <v>38</v>
      </c>
      <c r="I424" s="25" t="s">
        <v>593</v>
      </c>
      <c r="J424" s="25"/>
      <c r="K424" s="28">
        <v>22731.19</v>
      </c>
      <c r="L424" s="56"/>
      <c r="M424" s="28">
        <f t="shared" si="16"/>
        <v>0</v>
      </c>
      <c r="N424" s="59"/>
      <c r="O424" s="48">
        <v>0.2</v>
      </c>
      <c r="P424" s="49">
        <f t="shared" si="15"/>
        <v>0</v>
      </c>
    </row>
    <row r="425" spans="2:16" ht="24.75" customHeight="1">
      <c r="B425" s="70"/>
      <c r="C425" s="54">
        <v>143</v>
      </c>
      <c r="D425" s="25" t="s">
        <v>874</v>
      </c>
      <c r="E425" s="52" t="s">
        <v>1596</v>
      </c>
      <c r="F425" s="25" t="s">
        <v>50</v>
      </c>
      <c r="G425" s="25" t="s">
        <v>874</v>
      </c>
      <c r="H425" s="25" t="s">
        <v>38</v>
      </c>
      <c r="I425" s="25" t="s">
        <v>596</v>
      </c>
      <c r="J425" s="25"/>
      <c r="K425" s="28">
        <v>37130</v>
      </c>
      <c r="L425" s="56"/>
      <c r="M425" s="28">
        <f t="shared" si="16"/>
        <v>0</v>
      </c>
      <c r="N425" s="59"/>
      <c r="O425" s="48">
        <v>0.2</v>
      </c>
      <c r="P425" s="49">
        <f t="shared" si="15"/>
        <v>0</v>
      </c>
    </row>
    <row r="426" spans="2:16" ht="24.75" customHeight="1">
      <c r="B426" s="70"/>
      <c r="C426" s="54">
        <v>144</v>
      </c>
      <c r="D426" s="25" t="s">
        <v>875</v>
      </c>
      <c r="E426" s="52" t="s">
        <v>1597</v>
      </c>
      <c r="F426" s="25" t="s">
        <v>50</v>
      </c>
      <c r="G426" s="25" t="s">
        <v>876</v>
      </c>
      <c r="H426" s="25" t="s">
        <v>38</v>
      </c>
      <c r="I426" s="25" t="s">
        <v>593</v>
      </c>
      <c r="J426" s="25"/>
      <c r="K426" s="28">
        <v>9961.88</v>
      </c>
      <c r="L426" s="56"/>
      <c r="M426" s="28">
        <f t="shared" si="16"/>
        <v>0</v>
      </c>
      <c r="N426" s="59"/>
      <c r="O426" s="48">
        <v>0.2</v>
      </c>
      <c r="P426" s="49">
        <f t="shared" si="15"/>
        <v>0</v>
      </c>
    </row>
    <row r="427" spans="2:16" ht="24.75" customHeight="1">
      <c r="B427" s="70"/>
      <c r="C427" s="54">
        <v>145</v>
      </c>
      <c r="D427" s="25" t="s">
        <v>877</v>
      </c>
      <c r="E427" s="52" t="s">
        <v>1598</v>
      </c>
      <c r="F427" s="25" t="s">
        <v>50</v>
      </c>
      <c r="G427" s="25" t="s">
        <v>878</v>
      </c>
      <c r="H427" s="25" t="s">
        <v>38</v>
      </c>
      <c r="I427" s="25" t="s">
        <v>593</v>
      </c>
      <c r="J427" s="25"/>
      <c r="K427" s="28">
        <v>9961.88</v>
      </c>
      <c r="L427" s="56"/>
      <c r="M427" s="28">
        <f t="shared" si="16"/>
        <v>0</v>
      </c>
      <c r="N427" s="59"/>
      <c r="O427" s="48">
        <v>0.2</v>
      </c>
      <c r="P427" s="49">
        <f t="shared" si="15"/>
        <v>0</v>
      </c>
    </row>
    <row r="428" spans="2:16" ht="24.75" customHeight="1">
      <c r="B428" s="70"/>
      <c r="C428" s="54">
        <v>146</v>
      </c>
      <c r="D428" s="25" t="s">
        <v>879</v>
      </c>
      <c r="E428" s="52" t="s">
        <v>1599</v>
      </c>
      <c r="F428" s="25" t="s">
        <v>50</v>
      </c>
      <c r="G428" s="25" t="s">
        <v>880</v>
      </c>
      <c r="H428" s="25" t="s">
        <v>38</v>
      </c>
      <c r="I428" s="25" t="s">
        <v>593</v>
      </c>
      <c r="J428" s="25"/>
      <c r="K428" s="28">
        <v>9961.88</v>
      </c>
      <c r="L428" s="56"/>
      <c r="M428" s="28">
        <f t="shared" si="16"/>
        <v>0</v>
      </c>
      <c r="N428" s="59"/>
      <c r="O428" s="48">
        <v>0.2</v>
      </c>
      <c r="P428" s="49">
        <f t="shared" si="15"/>
        <v>0</v>
      </c>
    </row>
    <row r="429" spans="2:16" ht="24.75" customHeight="1">
      <c r="B429" s="70"/>
      <c r="C429" s="54">
        <v>147</v>
      </c>
      <c r="D429" s="25" t="s">
        <v>881</v>
      </c>
      <c r="E429" s="52" t="s">
        <v>1600</v>
      </c>
      <c r="F429" s="25" t="s">
        <v>50</v>
      </c>
      <c r="G429" s="25" t="s">
        <v>881</v>
      </c>
      <c r="H429" s="25" t="s">
        <v>38</v>
      </c>
      <c r="I429" s="25" t="s">
        <v>39</v>
      </c>
      <c r="J429" s="25"/>
      <c r="K429" s="28">
        <v>33206.25</v>
      </c>
      <c r="L429" s="56"/>
      <c r="M429" s="28">
        <f t="shared" si="16"/>
        <v>0</v>
      </c>
      <c r="N429" s="59"/>
      <c r="O429" s="48">
        <v>0.2</v>
      </c>
      <c r="P429" s="49">
        <f t="shared" si="15"/>
        <v>0</v>
      </c>
    </row>
    <row r="430" spans="2:16" ht="24.75" customHeight="1">
      <c r="B430" s="70"/>
      <c r="C430" s="54">
        <v>148</v>
      </c>
      <c r="D430" s="25" t="s">
        <v>882</v>
      </c>
      <c r="E430" s="52" t="s">
        <v>1601</v>
      </c>
      <c r="F430" s="25" t="s">
        <v>50</v>
      </c>
      <c r="G430" s="25" t="s">
        <v>883</v>
      </c>
      <c r="H430" s="25" t="s">
        <v>38</v>
      </c>
      <c r="I430" s="25" t="s">
        <v>52</v>
      </c>
      <c r="J430" s="25"/>
      <c r="K430" s="28">
        <v>21695</v>
      </c>
      <c r="L430" s="56"/>
      <c r="M430" s="28">
        <f t="shared" si="16"/>
        <v>0</v>
      </c>
      <c r="N430" s="59"/>
      <c r="O430" s="48">
        <v>0.2</v>
      </c>
      <c r="P430" s="49">
        <f t="shared" si="15"/>
        <v>0</v>
      </c>
    </row>
    <row r="431" spans="2:16" ht="24.75" customHeight="1">
      <c r="B431" s="70"/>
      <c r="C431" s="54">
        <v>149</v>
      </c>
      <c r="D431" s="25" t="s">
        <v>884</v>
      </c>
      <c r="E431" s="52" t="s">
        <v>1602</v>
      </c>
      <c r="F431" s="25" t="s">
        <v>50</v>
      </c>
      <c r="G431" s="25" t="s">
        <v>885</v>
      </c>
      <c r="H431" s="25" t="s">
        <v>38</v>
      </c>
      <c r="I431" s="25" t="s">
        <v>52</v>
      </c>
      <c r="J431" s="25"/>
      <c r="K431" s="28">
        <v>28175</v>
      </c>
      <c r="L431" s="56"/>
      <c r="M431" s="28">
        <f t="shared" si="16"/>
        <v>0</v>
      </c>
      <c r="N431" s="59"/>
      <c r="O431" s="48">
        <v>0.2</v>
      </c>
      <c r="P431" s="49">
        <f t="shared" si="15"/>
        <v>0</v>
      </c>
    </row>
    <row r="432" spans="2:16" ht="24.75" customHeight="1">
      <c r="B432" s="70"/>
      <c r="C432" s="54">
        <v>150</v>
      </c>
      <c r="D432" s="25" t="s">
        <v>886</v>
      </c>
      <c r="E432" s="52" t="s">
        <v>1603</v>
      </c>
      <c r="F432" s="25" t="s">
        <v>50</v>
      </c>
      <c r="G432" s="25" t="s">
        <v>886</v>
      </c>
      <c r="H432" s="25" t="s">
        <v>38</v>
      </c>
      <c r="I432" s="25" t="s">
        <v>52</v>
      </c>
      <c r="J432" s="25"/>
      <c r="K432" s="28">
        <v>34213</v>
      </c>
      <c r="L432" s="56"/>
      <c r="M432" s="28">
        <f t="shared" si="16"/>
        <v>0</v>
      </c>
      <c r="N432" s="59"/>
      <c r="O432" s="48">
        <v>0.2</v>
      </c>
      <c r="P432" s="49">
        <f t="shared" si="15"/>
        <v>0</v>
      </c>
    </row>
    <row r="433" spans="2:16" ht="24.75" customHeight="1">
      <c r="B433" s="70"/>
      <c r="C433" s="54">
        <v>151</v>
      </c>
      <c r="D433" s="25" t="s">
        <v>887</v>
      </c>
      <c r="E433" s="52" t="s">
        <v>1604</v>
      </c>
      <c r="F433" s="25" t="s">
        <v>50</v>
      </c>
      <c r="G433" s="25" t="s">
        <v>888</v>
      </c>
      <c r="H433" s="25" t="s">
        <v>38</v>
      </c>
      <c r="I433" s="25" t="s">
        <v>889</v>
      </c>
      <c r="J433" s="25"/>
      <c r="K433" s="28">
        <v>4397.31</v>
      </c>
      <c r="L433" s="56"/>
      <c r="M433" s="28">
        <f t="shared" si="16"/>
        <v>0</v>
      </c>
      <c r="N433" s="59"/>
      <c r="O433" s="48">
        <v>0.2</v>
      </c>
      <c r="P433" s="49">
        <f t="shared" si="15"/>
        <v>0</v>
      </c>
    </row>
    <row r="434" spans="2:16" ht="24.75" customHeight="1">
      <c r="B434" s="70"/>
      <c r="C434" s="54">
        <v>152</v>
      </c>
      <c r="D434" s="25" t="s">
        <v>890</v>
      </c>
      <c r="E434" s="52" t="s">
        <v>1605</v>
      </c>
      <c r="F434" s="25" t="s">
        <v>50</v>
      </c>
      <c r="G434" s="25" t="s">
        <v>890</v>
      </c>
      <c r="H434" s="25" t="s">
        <v>38</v>
      </c>
      <c r="I434" s="25" t="s">
        <v>703</v>
      </c>
      <c r="J434" s="25"/>
      <c r="K434" s="28">
        <v>80500</v>
      </c>
      <c r="L434" s="56"/>
      <c r="M434" s="28">
        <f t="shared" si="16"/>
        <v>0</v>
      </c>
      <c r="N434" s="59"/>
      <c r="O434" s="48">
        <v>0.2</v>
      </c>
      <c r="P434" s="49">
        <f t="shared" si="15"/>
        <v>0</v>
      </c>
    </row>
    <row r="435" spans="2:16" ht="24.75" customHeight="1">
      <c r="B435" s="70"/>
      <c r="C435" s="54">
        <v>153</v>
      </c>
      <c r="D435" s="25" t="s">
        <v>891</v>
      </c>
      <c r="E435" s="52" t="s">
        <v>1606</v>
      </c>
      <c r="F435" s="25" t="s">
        <v>50</v>
      </c>
      <c r="G435" s="25" t="s">
        <v>891</v>
      </c>
      <c r="H435" s="25" t="s">
        <v>38</v>
      </c>
      <c r="I435" s="25" t="s">
        <v>682</v>
      </c>
      <c r="J435" s="25"/>
      <c r="K435" s="28">
        <v>10887.62</v>
      </c>
      <c r="L435" s="56"/>
      <c r="M435" s="28">
        <f t="shared" si="16"/>
        <v>0</v>
      </c>
      <c r="N435" s="59"/>
      <c r="O435" s="48">
        <v>0.2</v>
      </c>
      <c r="P435" s="49">
        <f t="shared" si="15"/>
        <v>0</v>
      </c>
    </row>
    <row r="436" spans="2:16" ht="24.75" customHeight="1">
      <c r="B436" s="70"/>
      <c r="C436" s="54">
        <v>154</v>
      </c>
      <c r="D436" s="25" t="s">
        <v>892</v>
      </c>
      <c r="E436" s="52" t="s">
        <v>1607</v>
      </c>
      <c r="F436" s="25" t="s">
        <v>50</v>
      </c>
      <c r="G436" s="25" t="s">
        <v>864</v>
      </c>
      <c r="H436" s="25" t="s">
        <v>38</v>
      </c>
      <c r="I436" s="25" t="s">
        <v>684</v>
      </c>
      <c r="J436" s="25"/>
      <c r="K436" s="28">
        <v>8090.25</v>
      </c>
      <c r="L436" s="56"/>
      <c r="M436" s="28">
        <f t="shared" si="16"/>
        <v>0</v>
      </c>
      <c r="N436" s="59"/>
      <c r="O436" s="48">
        <v>0.2</v>
      </c>
      <c r="P436" s="49">
        <f t="shared" si="15"/>
        <v>0</v>
      </c>
    </row>
    <row r="437" spans="2:16" ht="24.75" customHeight="1">
      <c r="B437" s="70"/>
      <c r="C437" s="54">
        <v>155</v>
      </c>
      <c r="D437" s="25" t="s">
        <v>893</v>
      </c>
      <c r="E437" s="52" t="s">
        <v>1608</v>
      </c>
      <c r="F437" s="25" t="s">
        <v>50</v>
      </c>
      <c r="G437" s="25" t="s">
        <v>893</v>
      </c>
      <c r="H437" s="25" t="s">
        <v>38</v>
      </c>
      <c r="I437" s="25" t="s">
        <v>684</v>
      </c>
      <c r="J437" s="25"/>
      <c r="K437" s="28">
        <v>11531.62</v>
      </c>
      <c r="L437" s="56"/>
      <c r="M437" s="28">
        <f t="shared" si="16"/>
        <v>0</v>
      </c>
      <c r="N437" s="59"/>
      <c r="O437" s="48">
        <v>0.2</v>
      </c>
      <c r="P437" s="49">
        <f t="shared" si="15"/>
        <v>0</v>
      </c>
    </row>
    <row r="438" spans="2:16" ht="24.75" customHeight="1">
      <c r="B438" s="70"/>
      <c r="C438" s="54">
        <v>156</v>
      </c>
      <c r="D438" s="25" t="s">
        <v>894</v>
      </c>
      <c r="E438" s="52" t="s">
        <v>1609</v>
      </c>
      <c r="F438" s="25" t="s">
        <v>50</v>
      </c>
      <c r="G438" s="25" t="s">
        <v>894</v>
      </c>
      <c r="H438" s="25" t="s">
        <v>38</v>
      </c>
      <c r="I438" s="25" t="s">
        <v>697</v>
      </c>
      <c r="J438" s="25"/>
      <c r="K438" s="28">
        <v>39183.3</v>
      </c>
      <c r="L438" s="56"/>
      <c r="M438" s="28">
        <f t="shared" si="16"/>
        <v>0</v>
      </c>
      <c r="N438" s="59"/>
      <c r="O438" s="48">
        <v>0.2</v>
      </c>
      <c r="P438" s="49">
        <f t="shared" si="15"/>
        <v>0</v>
      </c>
    </row>
    <row r="439" spans="2:16" ht="24.75" customHeight="1">
      <c r="B439" s="70"/>
      <c r="C439" s="54">
        <v>157</v>
      </c>
      <c r="D439" s="25" t="s">
        <v>895</v>
      </c>
      <c r="E439" s="52" t="s">
        <v>1610</v>
      </c>
      <c r="F439" s="25" t="s">
        <v>50</v>
      </c>
      <c r="G439" s="25" t="s">
        <v>866</v>
      </c>
      <c r="H439" s="25" t="s">
        <v>38</v>
      </c>
      <c r="I439" s="25" t="s">
        <v>713</v>
      </c>
      <c r="J439" s="25"/>
      <c r="K439" s="28">
        <v>18832.96</v>
      </c>
      <c r="L439" s="56"/>
      <c r="M439" s="28">
        <f t="shared" si="16"/>
        <v>0</v>
      </c>
      <c r="N439" s="59"/>
      <c r="O439" s="48">
        <v>0.2</v>
      </c>
      <c r="P439" s="49">
        <f t="shared" si="15"/>
        <v>0</v>
      </c>
    </row>
    <row r="440" spans="2:16" ht="24.75" customHeight="1">
      <c r="B440" s="70"/>
      <c r="C440" s="54">
        <v>158</v>
      </c>
      <c r="D440" s="25" t="s">
        <v>896</v>
      </c>
      <c r="E440" s="52" t="s">
        <v>1611</v>
      </c>
      <c r="F440" s="25" t="s">
        <v>50</v>
      </c>
      <c r="G440" s="25" t="s">
        <v>897</v>
      </c>
      <c r="H440" s="25" t="s">
        <v>38</v>
      </c>
      <c r="I440" s="25" t="s">
        <v>898</v>
      </c>
      <c r="J440" s="25"/>
      <c r="K440" s="28">
        <v>91000</v>
      </c>
      <c r="L440" s="56"/>
      <c r="M440" s="28">
        <f t="shared" si="16"/>
        <v>0</v>
      </c>
      <c r="N440" s="59"/>
      <c r="O440" s="48">
        <v>0.2</v>
      </c>
      <c r="P440" s="49">
        <f t="shared" si="15"/>
        <v>0</v>
      </c>
    </row>
    <row r="441" spans="2:16" ht="24.75" customHeight="1">
      <c r="B441" s="70"/>
      <c r="C441" s="54">
        <v>159</v>
      </c>
      <c r="D441" s="25" t="s">
        <v>899</v>
      </c>
      <c r="E441" s="52" t="s">
        <v>1612</v>
      </c>
      <c r="F441" s="25" t="s">
        <v>50</v>
      </c>
      <c r="G441" s="25" t="s">
        <v>900</v>
      </c>
      <c r="H441" s="25" t="s">
        <v>38</v>
      </c>
      <c r="I441" s="25" t="s">
        <v>713</v>
      </c>
      <c r="J441" s="25"/>
      <c r="K441" s="28">
        <v>16261</v>
      </c>
      <c r="L441" s="56"/>
      <c r="M441" s="28">
        <f t="shared" si="16"/>
        <v>0</v>
      </c>
      <c r="N441" s="59"/>
      <c r="O441" s="48">
        <v>0.2</v>
      </c>
      <c r="P441" s="49">
        <f t="shared" si="15"/>
        <v>0</v>
      </c>
    </row>
    <row r="442" spans="2:16" ht="24.75" customHeight="1">
      <c r="B442" s="70"/>
      <c r="C442" s="54">
        <v>160</v>
      </c>
      <c r="D442" s="25" t="s">
        <v>901</v>
      </c>
      <c r="E442" s="52" t="s">
        <v>1613</v>
      </c>
      <c r="F442" s="25" t="s">
        <v>50</v>
      </c>
      <c r="G442" s="25" t="s">
        <v>902</v>
      </c>
      <c r="H442" s="25" t="s">
        <v>38</v>
      </c>
      <c r="I442" s="25" t="s">
        <v>903</v>
      </c>
      <c r="J442" s="25"/>
      <c r="K442" s="28">
        <v>7221.76</v>
      </c>
      <c r="L442" s="56"/>
      <c r="M442" s="28">
        <f t="shared" si="16"/>
        <v>0</v>
      </c>
      <c r="N442" s="59"/>
      <c r="O442" s="48">
        <v>0.2</v>
      </c>
      <c r="P442" s="49">
        <f t="shared" si="15"/>
        <v>0</v>
      </c>
    </row>
    <row r="443" spans="2:16" ht="24.75" customHeight="1">
      <c r="B443" s="70"/>
      <c r="C443" s="54">
        <v>161</v>
      </c>
      <c r="D443" s="25" t="s">
        <v>904</v>
      </c>
      <c r="E443" s="52" t="s">
        <v>1614</v>
      </c>
      <c r="F443" s="25" t="s">
        <v>50</v>
      </c>
      <c r="G443" s="25" t="s">
        <v>905</v>
      </c>
      <c r="H443" s="25" t="s">
        <v>38</v>
      </c>
      <c r="I443" s="25" t="s">
        <v>713</v>
      </c>
      <c r="J443" s="25"/>
      <c r="K443" s="28">
        <v>12601.97</v>
      </c>
      <c r="L443" s="56"/>
      <c r="M443" s="28">
        <f t="shared" si="16"/>
        <v>0</v>
      </c>
      <c r="N443" s="59"/>
      <c r="O443" s="48">
        <v>0.2</v>
      </c>
      <c r="P443" s="49">
        <f t="shared" si="15"/>
        <v>0</v>
      </c>
    </row>
    <row r="444" spans="2:16" ht="24.75" customHeight="1">
      <c r="B444" s="70"/>
      <c r="C444" s="54">
        <v>162</v>
      </c>
      <c r="D444" s="25" t="s">
        <v>906</v>
      </c>
      <c r="E444" s="52" t="s">
        <v>1615</v>
      </c>
      <c r="F444" s="25" t="s">
        <v>50</v>
      </c>
      <c r="G444" s="25" t="s">
        <v>907</v>
      </c>
      <c r="H444" s="25" t="s">
        <v>38</v>
      </c>
      <c r="I444" s="25" t="s">
        <v>908</v>
      </c>
      <c r="J444" s="25"/>
      <c r="K444" s="28">
        <v>3843.88</v>
      </c>
      <c r="L444" s="56"/>
      <c r="M444" s="28">
        <f t="shared" si="16"/>
        <v>0</v>
      </c>
      <c r="N444" s="59"/>
      <c r="O444" s="48">
        <v>0.2</v>
      </c>
      <c r="P444" s="49">
        <f t="shared" si="15"/>
        <v>0</v>
      </c>
    </row>
    <row r="445" spans="2:16" ht="24.75" customHeight="1">
      <c r="B445" s="70"/>
      <c r="C445" s="54">
        <v>163</v>
      </c>
      <c r="D445" s="25" t="s">
        <v>909</v>
      </c>
      <c r="E445" s="52" t="s">
        <v>1616</v>
      </c>
      <c r="F445" s="25" t="s">
        <v>50</v>
      </c>
      <c r="G445" s="25" t="s">
        <v>910</v>
      </c>
      <c r="H445" s="25" t="s">
        <v>38</v>
      </c>
      <c r="I445" s="25" t="s">
        <v>911</v>
      </c>
      <c r="J445" s="25"/>
      <c r="K445" s="28">
        <v>57687.84</v>
      </c>
      <c r="L445" s="56"/>
      <c r="M445" s="28">
        <f t="shared" si="16"/>
        <v>0</v>
      </c>
      <c r="N445" s="59"/>
      <c r="O445" s="48">
        <v>0.2</v>
      </c>
      <c r="P445" s="49">
        <f t="shared" si="15"/>
        <v>0</v>
      </c>
    </row>
    <row r="446" spans="2:16" ht="24.75" customHeight="1">
      <c r="B446" s="70"/>
      <c r="C446" s="54">
        <v>164</v>
      </c>
      <c r="D446" s="25" t="s">
        <v>912</v>
      </c>
      <c r="E446" s="52" t="s">
        <v>1617</v>
      </c>
      <c r="F446" s="25" t="s">
        <v>50</v>
      </c>
      <c r="G446" s="25" t="s">
        <v>913</v>
      </c>
      <c r="H446" s="25" t="s">
        <v>38</v>
      </c>
      <c r="I446" s="25" t="s">
        <v>914</v>
      </c>
      <c r="J446" s="25"/>
      <c r="K446" s="28">
        <v>160999.92</v>
      </c>
      <c r="L446" s="56"/>
      <c r="M446" s="28">
        <f t="shared" si="16"/>
        <v>0</v>
      </c>
      <c r="N446" s="59"/>
      <c r="O446" s="48">
        <v>0.2</v>
      </c>
      <c r="P446" s="49">
        <f t="shared" si="15"/>
        <v>0</v>
      </c>
    </row>
    <row r="447" spans="2:16" ht="24.75" customHeight="1">
      <c r="B447" s="70"/>
      <c r="C447" s="54">
        <v>165</v>
      </c>
      <c r="D447" s="25" t="s">
        <v>915</v>
      </c>
      <c r="E447" s="52" t="s">
        <v>1618</v>
      </c>
      <c r="F447" s="25" t="s">
        <v>50</v>
      </c>
      <c r="G447" s="25" t="s">
        <v>916</v>
      </c>
      <c r="H447" s="25" t="s">
        <v>38</v>
      </c>
      <c r="I447" s="25" t="s">
        <v>379</v>
      </c>
      <c r="J447" s="25"/>
      <c r="K447" s="28">
        <v>21703.57</v>
      </c>
      <c r="L447" s="56"/>
      <c r="M447" s="28">
        <f t="shared" si="16"/>
        <v>0</v>
      </c>
      <c r="N447" s="59"/>
      <c r="O447" s="48">
        <v>0.2</v>
      </c>
      <c r="P447" s="49">
        <f t="shared" si="15"/>
        <v>0</v>
      </c>
    </row>
    <row r="448" spans="2:16" ht="24.75" customHeight="1">
      <c r="B448" s="70"/>
      <c r="C448" s="54">
        <v>166</v>
      </c>
      <c r="D448" s="25" t="s">
        <v>917</v>
      </c>
      <c r="E448" s="52" t="s">
        <v>1619</v>
      </c>
      <c r="F448" s="25" t="s">
        <v>50</v>
      </c>
      <c r="G448" s="25" t="s">
        <v>918</v>
      </c>
      <c r="H448" s="25" t="s">
        <v>38</v>
      </c>
      <c r="I448" s="25" t="s">
        <v>379</v>
      </c>
      <c r="J448" s="25"/>
      <c r="K448" s="28">
        <v>96243.06</v>
      </c>
      <c r="L448" s="56"/>
      <c r="M448" s="28">
        <f t="shared" si="16"/>
        <v>0</v>
      </c>
      <c r="N448" s="59"/>
      <c r="O448" s="48">
        <v>0.2</v>
      </c>
      <c r="P448" s="49">
        <f t="shared" si="15"/>
        <v>0</v>
      </c>
    </row>
    <row r="449" spans="2:16" ht="24.75" customHeight="1">
      <c r="B449" s="70"/>
      <c r="C449" s="54">
        <v>167</v>
      </c>
      <c r="D449" s="25" t="s">
        <v>919</v>
      </c>
      <c r="E449" s="52" t="s">
        <v>1620</v>
      </c>
      <c r="F449" s="25" t="s">
        <v>50</v>
      </c>
      <c r="G449" s="25" t="s">
        <v>920</v>
      </c>
      <c r="H449" s="25" t="s">
        <v>38</v>
      </c>
      <c r="I449" s="25" t="s">
        <v>921</v>
      </c>
      <c r="J449" s="25"/>
      <c r="K449" s="28">
        <v>3497.81</v>
      </c>
      <c r="L449" s="56"/>
      <c r="M449" s="28">
        <f t="shared" si="16"/>
        <v>0</v>
      </c>
      <c r="N449" s="59"/>
      <c r="O449" s="48">
        <v>0.2</v>
      </c>
      <c r="P449" s="49">
        <f t="shared" si="15"/>
        <v>0</v>
      </c>
    </row>
    <row r="450" spans="2:16" ht="24.75" customHeight="1">
      <c r="B450" s="70"/>
      <c r="C450" s="54">
        <v>168</v>
      </c>
      <c r="D450" s="25" t="s">
        <v>922</v>
      </c>
      <c r="E450" s="52" t="s">
        <v>1621</v>
      </c>
      <c r="F450" s="25" t="s">
        <v>50</v>
      </c>
      <c r="G450" s="25" t="s">
        <v>922</v>
      </c>
      <c r="H450" s="25" t="s">
        <v>38</v>
      </c>
      <c r="I450" s="25" t="s">
        <v>921</v>
      </c>
      <c r="J450" s="25"/>
      <c r="K450" s="28">
        <v>2995.41</v>
      </c>
      <c r="L450" s="56"/>
      <c r="M450" s="28">
        <f t="shared" si="16"/>
        <v>0</v>
      </c>
      <c r="N450" s="59"/>
      <c r="O450" s="48">
        <v>0.2</v>
      </c>
      <c r="P450" s="49">
        <f t="shared" si="15"/>
        <v>0</v>
      </c>
    </row>
    <row r="451" spans="2:16" ht="24.75" customHeight="1">
      <c r="B451" s="70"/>
      <c r="C451" s="54">
        <v>169</v>
      </c>
      <c r="D451" s="25" t="s">
        <v>923</v>
      </c>
      <c r="E451" s="52" t="s">
        <v>1622</v>
      </c>
      <c r="F451" s="25" t="s">
        <v>50</v>
      </c>
      <c r="G451" s="25" t="s">
        <v>924</v>
      </c>
      <c r="H451" s="25" t="s">
        <v>38</v>
      </c>
      <c r="I451" s="25" t="s">
        <v>925</v>
      </c>
      <c r="J451" s="25"/>
      <c r="K451" s="28">
        <v>13202</v>
      </c>
      <c r="L451" s="56"/>
      <c r="M451" s="28">
        <f t="shared" si="16"/>
        <v>0</v>
      </c>
      <c r="N451" s="59"/>
      <c r="O451" s="48">
        <v>0.2</v>
      </c>
      <c r="P451" s="49">
        <f t="shared" si="15"/>
        <v>0</v>
      </c>
    </row>
    <row r="452" spans="2:16" ht="24.75" customHeight="1">
      <c r="B452" s="70"/>
      <c r="C452" s="54">
        <v>170</v>
      </c>
      <c r="D452" s="25" t="s">
        <v>926</v>
      </c>
      <c r="E452" s="52" t="s">
        <v>1623</v>
      </c>
      <c r="F452" s="25" t="s">
        <v>50</v>
      </c>
      <c r="G452" s="25" t="s">
        <v>927</v>
      </c>
      <c r="H452" s="25" t="s">
        <v>38</v>
      </c>
      <c r="I452" s="25" t="s">
        <v>925</v>
      </c>
      <c r="J452" s="25"/>
      <c r="K452" s="28">
        <v>12819.63</v>
      </c>
      <c r="L452" s="56"/>
      <c r="M452" s="28">
        <f t="shared" si="16"/>
        <v>0</v>
      </c>
      <c r="N452" s="59"/>
      <c r="O452" s="48">
        <v>0.2</v>
      </c>
      <c r="P452" s="49">
        <f t="shared" si="15"/>
        <v>0</v>
      </c>
    </row>
    <row r="453" spans="2:16" ht="24.75" customHeight="1">
      <c r="B453" s="70"/>
      <c r="C453" s="54">
        <v>171</v>
      </c>
      <c r="D453" s="25" t="s">
        <v>928</v>
      </c>
      <c r="E453" s="52" t="s">
        <v>1624</v>
      </c>
      <c r="F453" s="25" t="s">
        <v>50</v>
      </c>
      <c r="G453" s="25" t="s">
        <v>929</v>
      </c>
      <c r="H453" s="25" t="s">
        <v>38</v>
      </c>
      <c r="I453" s="25" t="s">
        <v>930</v>
      </c>
      <c r="J453" s="25"/>
      <c r="K453" s="28">
        <v>1017.75</v>
      </c>
      <c r="L453" s="56"/>
      <c r="M453" s="28">
        <f t="shared" si="16"/>
        <v>0</v>
      </c>
      <c r="N453" s="59"/>
      <c r="O453" s="48">
        <v>0.2</v>
      </c>
      <c r="P453" s="49">
        <f t="shared" si="15"/>
        <v>0</v>
      </c>
    </row>
    <row r="454" spans="2:16" ht="24.75" customHeight="1">
      <c r="B454" s="70"/>
      <c r="C454" s="54">
        <v>172</v>
      </c>
      <c r="D454" s="25" t="s">
        <v>931</v>
      </c>
      <c r="E454" s="52" t="s">
        <v>1625</v>
      </c>
      <c r="F454" s="25" t="s">
        <v>50</v>
      </c>
      <c r="G454" s="25" t="s">
        <v>931</v>
      </c>
      <c r="H454" s="25" t="s">
        <v>38</v>
      </c>
      <c r="I454" s="25" t="s">
        <v>379</v>
      </c>
      <c r="J454" s="25"/>
      <c r="K454" s="28">
        <v>18720.5</v>
      </c>
      <c r="L454" s="56"/>
      <c r="M454" s="28">
        <f t="shared" si="16"/>
        <v>0</v>
      </c>
      <c r="N454" s="59"/>
      <c r="O454" s="48">
        <v>0.2</v>
      </c>
      <c r="P454" s="49">
        <f t="shared" si="15"/>
        <v>0</v>
      </c>
    </row>
    <row r="455" spans="2:16" ht="24.75" customHeight="1">
      <c r="B455" s="70"/>
      <c r="C455" s="54">
        <v>173</v>
      </c>
      <c r="D455" s="25" t="s">
        <v>932</v>
      </c>
      <c r="E455" s="52" t="s">
        <v>1626</v>
      </c>
      <c r="F455" s="25" t="s">
        <v>50</v>
      </c>
      <c r="G455" s="25" t="s">
        <v>932</v>
      </c>
      <c r="H455" s="25" t="s">
        <v>38</v>
      </c>
      <c r="I455" s="25" t="s">
        <v>379</v>
      </c>
      <c r="J455" s="25"/>
      <c r="K455" s="28">
        <v>57478.5</v>
      </c>
      <c r="L455" s="56"/>
      <c r="M455" s="28">
        <f t="shared" si="16"/>
        <v>0</v>
      </c>
      <c r="N455" s="59"/>
      <c r="O455" s="48">
        <v>0.2</v>
      </c>
      <c r="P455" s="49">
        <f t="shared" si="15"/>
        <v>0</v>
      </c>
    </row>
    <row r="456" spans="2:16" ht="24.75" customHeight="1">
      <c r="B456" s="70"/>
      <c r="C456" s="54">
        <v>174</v>
      </c>
      <c r="D456" s="25" t="s">
        <v>933</v>
      </c>
      <c r="E456" s="52" t="s">
        <v>1627</v>
      </c>
      <c r="F456" s="25" t="s">
        <v>50</v>
      </c>
      <c r="G456" s="25" t="s">
        <v>933</v>
      </c>
      <c r="H456" s="25" t="s">
        <v>38</v>
      </c>
      <c r="I456" s="25" t="s">
        <v>52</v>
      </c>
      <c r="J456" s="25"/>
      <c r="K456" s="28">
        <v>8653.75</v>
      </c>
      <c r="L456" s="57"/>
      <c r="M456" s="28">
        <f t="shared" si="16"/>
        <v>0</v>
      </c>
      <c r="N456" s="59"/>
      <c r="O456" s="48">
        <v>0.2</v>
      </c>
      <c r="P456" s="49">
        <f t="shared" si="15"/>
        <v>0</v>
      </c>
    </row>
    <row r="457" spans="2:16" ht="24.75" customHeight="1">
      <c r="B457" s="70"/>
      <c r="C457" s="73" t="s">
        <v>934</v>
      </c>
      <c r="D457" s="74"/>
      <c r="E457" s="74"/>
      <c r="F457" s="74"/>
      <c r="G457" s="74"/>
      <c r="H457" s="74"/>
      <c r="I457" s="74"/>
      <c r="J457" s="74"/>
      <c r="K457" s="75"/>
      <c r="L457" s="28"/>
      <c r="M457" s="38">
        <f>SUM(M283:M456)</f>
        <v>0</v>
      </c>
      <c r="N457" s="60"/>
      <c r="O457" s="48"/>
      <c r="P457" s="50">
        <f>SUM(P283:P456)</f>
        <v>0</v>
      </c>
    </row>
    <row r="458" spans="2:16" ht="24.75" customHeight="1">
      <c r="B458" s="70" t="s">
        <v>935</v>
      </c>
      <c r="C458" s="72" t="s">
        <v>936</v>
      </c>
      <c r="D458" s="72"/>
      <c r="E458" s="72"/>
      <c r="F458" s="72"/>
      <c r="G458" s="72"/>
      <c r="H458" s="72"/>
      <c r="I458" s="72"/>
      <c r="J458" s="72"/>
      <c r="K458" s="25"/>
      <c r="L458" s="28"/>
      <c r="M458" s="25"/>
      <c r="N458" s="31"/>
      <c r="O458" s="48"/>
      <c r="P458" s="49"/>
    </row>
    <row r="459" spans="2:16" ht="39.75" customHeight="1">
      <c r="B459" s="70"/>
      <c r="C459" s="24" t="s">
        <v>31</v>
      </c>
      <c r="D459" s="24" t="s">
        <v>32</v>
      </c>
      <c r="E459" s="51" t="s">
        <v>1185</v>
      </c>
      <c r="F459" s="24" t="s">
        <v>33</v>
      </c>
      <c r="G459" s="24" t="s">
        <v>34</v>
      </c>
      <c r="H459" s="24" t="s">
        <v>1</v>
      </c>
      <c r="I459" s="24" t="s">
        <v>35</v>
      </c>
      <c r="J459" s="24" t="s">
        <v>26</v>
      </c>
      <c r="K459" s="42" t="s">
        <v>27</v>
      </c>
      <c r="L459" s="32" t="s">
        <v>42</v>
      </c>
      <c r="M459" s="27" t="s">
        <v>36</v>
      </c>
      <c r="N459" s="33" t="s">
        <v>43</v>
      </c>
      <c r="O459" s="48"/>
      <c r="P459" s="49"/>
    </row>
    <row r="460" spans="2:16" ht="55.5" customHeight="1">
      <c r="B460" s="70"/>
      <c r="C460" s="25">
        <v>1</v>
      </c>
      <c r="D460" s="25" t="s">
        <v>937</v>
      </c>
      <c r="E460" s="52" t="s">
        <v>1628</v>
      </c>
      <c r="F460" s="25" t="s">
        <v>938</v>
      </c>
      <c r="G460" s="25" t="s">
        <v>939</v>
      </c>
      <c r="H460" s="25" t="s">
        <v>38</v>
      </c>
      <c r="I460" s="25" t="s">
        <v>940</v>
      </c>
      <c r="J460" s="41"/>
      <c r="K460" s="22">
        <v>24016.13</v>
      </c>
      <c r="L460" s="64">
        <v>59063342.19</v>
      </c>
      <c r="M460" s="28">
        <f>J460*K460</f>
        <v>0</v>
      </c>
      <c r="N460" s="58">
        <v>1</v>
      </c>
      <c r="O460" s="48">
        <v>0.2</v>
      </c>
      <c r="P460" s="49">
        <f aca="true" t="shared" si="17" ref="P460:P521">M460*O460</f>
        <v>0</v>
      </c>
    </row>
    <row r="461" spans="2:16" ht="57.75" customHeight="1">
      <c r="B461" s="70"/>
      <c r="C461" s="25">
        <v>2</v>
      </c>
      <c r="D461" s="25" t="s">
        <v>941</v>
      </c>
      <c r="E461" s="52" t="s">
        <v>1629</v>
      </c>
      <c r="F461" s="25" t="s">
        <v>942</v>
      </c>
      <c r="G461" s="25" t="s">
        <v>939</v>
      </c>
      <c r="H461" s="25" t="s">
        <v>38</v>
      </c>
      <c r="I461" s="25" t="s">
        <v>940</v>
      </c>
      <c r="J461" s="23"/>
      <c r="K461" s="22">
        <v>24016.13</v>
      </c>
      <c r="L461" s="65"/>
      <c r="M461" s="28">
        <f aca="true" t="shared" si="18" ref="M461:M524">J461*K461</f>
        <v>0</v>
      </c>
      <c r="N461" s="59"/>
      <c r="O461" s="48">
        <v>0.2</v>
      </c>
      <c r="P461" s="49">
        <f t="shared" si="17"/>
        <v>0</v>
      </c>
    </row>
    <row r="462" spans="2:16" ht="51" customHeight="1">
      <c r="B462" s="70"/>
      <c r="C462" s="25">
        <v>3</v>
      </c>
      <c r="D462" s="25" t="s">
        <v>943</v>
      </c>
      <c r="E462" s="52" t="s">
        <v>1630</v>
      </c>
      <c r="F462" s="25" t="s">
        <v>944</v>
      </c>
      <c r="G462" s="25" t="s">
        <v>50</v>
      </c>
      <c r="H462" s="25" t="s">
        <v>38</v>
      </c>
      <c r="I462" s="25" t="s">
        <v>940</v>
      </c>
      <c r="J462" s="23"/>
      <c r="K462" s="22">
        <v>373471.88</v>
      </c>
      <c r="L462" s="65"/>
      <c r="M462" s="28">
        <f t="shared" si="18"/>
        <v>0</v>
      </c>
      <c r="N462" s="59"/>
      <c r="O462" s="48">
        <v>0.2</v>
      </c>
      <c r="P462" s="49">
        <f t="shared" si="17"/>
        <v>0</v>
      </c>
    </row>
    <row r="463" spans="2:16" ht="57.75" customHeight="1">
      <c r="B463" s="70"/>
      <c r="C463" s="25">
        <v>4</v>
      </c>
      <c r="D463" s="25" t="s">
        <v>945</v>
      </c>
      <c r="E463" s="52" t="s">
        <v>1631</v>
      </c>
      <c r="F463" s="25" t="s">
        <v>946</v>
      </c>
      <c r="G463" s="25" t="s">
        <v>939</v>
      </c>
      <c r="H463" s="25" t="s">
        <v>38</v>
      </c>
      <c r="I463" s="25" t="s">
        <v>940</v>
      </c>
      <c r="J463" s="23"/>
      <c r="K463" s="22">
        <v>33359.81</v>
      </c>
      <c r="L463" s="65"/>
      <c r="M463" s="28">
        <f t="shared" si="18"/>
        <v>0</v>
      </c>
      <c r="N463" s="59"/>
      <c r="O463" s="48">
        <v>0.2</v>
      </c>
      <c r="P463" s="49">
        <f t="shared" si="17"/>
        <v>0</v>
      </c>
    </row>
    <row r="464" spans="2:16" ht="57.75" customHeight="1">
      <c r="B464" s="70"/>
      <c r="C464" s="25">
        <v>5</v>
      </c>
      <c r="D464" s="25" t="s">
        <v>947</v>
      </c>
      <c r="E464" s="52" t="s">
        <v>1632</v>
      </c>
      <c r="F464" s="25" t="s">
        <v>948</v>
      </c>
      <c r="G464" s="25" t="s">
        <v>949</v>
      </c>
      <c r="H464" s="25" t="s">
        <v>38</v>
      </c>
      <c r="I464" s="25" t="s">
        <v>940</v>
      </c>
      <c r="J464" s="23"/>
      <c r="K464" s="22">
        <v>16678.99</v>
      </c>
      <c r="L464" s="65"/>
      <c r="M464" s="28">
        <f t="shared" si="18"/>
        <v>0</v>
      </c>
      <c r="N464" s="59"/>
      <c r="O464" s="48">
        <v>0.2</v>
      </c>
      <c r="P464" s="49">
        <f t="shared" si="17"/>
        <v>0</v>
      </c>
    </row>
    <row r="465" spans="2:16" ht="24.75" customHeight="1">
      <c r="B465" s="70"/>
      <c r="C465" s="25">
        <v>6</v>
      </c>
      <c r="D465" s="25" t="s">
        <v>950</v>
      </c>
      <c r="E465" s="52" t="s">
        <v>1633</v>
      </c>
      <c r="F465" s="25" t="s">
        <v>951</v>
      </c>
      <c r="G465" s="25" t="s">
        <v>939</v>
      </c>
      <c r="H465" s="25" t="s">
        <v>38</v>
      </c>
      <c r="I465" s="25" t="s">
        <v>940</v>
      </c>
      <c r="J465" s="23"/>
      <c r="K465" s="22">
        <v>24016.13</v>
      </c>
      <c r="L465" s="65"/>
      <c r="M465" s="28">
        <f t="shared" si="18"/>
        <v>0</v>
      </c>
      <c r="N465" s="59"/>
      <c r="O465" s="48">
        <v>0.2</v>
      </c>
      <c r="P465" s="49">
        <f t="shared" si="17"/>
        <v>0</v>
      </c>
    </row>
    <row r="466" spans="2:16" ht="24.75" customHeight="1">
      <c r="B466" s="70"/>
      <c r="C466" s="25">
        <v>7</v>
      </c>
      <c r="D466" s="25" t="s">
        <v>952</v>
      </c>
      <c r="E466" s="52" t="s">
        <v>1634</v>
      </c>
      <c r="F466" s="25" t="s">
        <v>953</v>
      </c>
      <c r="G466" s="25" t="s">
        <v>939</v>
      </c>
      <c r="H466" s="25" t="s">
        <v>38</v>
      </c>
      <c r="I466" s="25" t="s">
        <v>940</v>
      </c>
      <c r="J466" s="23"/>
      <c r="K466" s="22">
        <v>24016.13</v>
      </c>
      <c r="L466" s="65"/>
      <c r="M466" s="28">
        <f t="shared" si="18"/>
        <v>0</v>
      </c>
      <c r="N466" s="59"/>
      <c r="O466" s="48">
        <v>0.2</v>
      </c>
      <c r="P466" s="49">
        <f t="shared" si="17"/>
        <v>0</v>
      </c>
    </row>
    <row r="467" spans="2:16" ht="24.75" customHeight="1">
      <c r="B467" s="70"/>
      <c r="C467" s="25">
        <v>8</v>
      </c>
      <c r="D467" s="25" t="s">
        <v>954</v>
      </c>
      <c r="E467" s="52" t="s">
        <v>1635</v>
      </c>
      <c r="F467" s="25" t="s">
        <v>955</v>
      </c>
      <c r="G467" s="25" t="s">
        <v>939</v>
      </c>
      <c r="H467" s="25" t="s">
        <v>38</v>
      </c>
      <c r="I467" s="25" t="s">
        <v>940</v>
      </c>
      <c r="J467" s="23"/>
      <c r="K467" s="22">
        <v>33359.81</v>
      </c>
      <c r="L467" s="65"/>
      <c r="M467" s="28">
        <f t="shared" si="18"/>
        <v>0</v>
      </c>
      <c r="N467" s="59"/>
      <c r="O467" s="48">
        <v>0.2</v>
      </c>
      <c r="P467" s="49">
        <f t="shared" si="17"/>
        <v>0</v>
      </c>
    </row>
    <row r="468" spans="2:16" ht="24.75" customHeight="1">
      <c r="B468" s="70"/>
      <c r="C468" s="25">
        <v>9</v>
      </c>
      <c r="D468" s="25" t="s">
        <v>956</v>
      </c>
      <c r="E468" s="52" t="s">
        <v>1636</v>
      </c>
      <c r="F468" s="25" t="s">
        <v>957</v>
      </c>
      <c r="G468" s="25" t="s">
        <v>939</v>
      </c>
      <c r="H468" s="25" t="s">
        <v>38</v>
      </c>
      <c r="I468" s="25" t="s">
        <v>940</v>
      </c>
      <c r="J468" s="23"/>
      <c r="K468" s="22">
        <v>24016.13</v>
      </c>
      <c r="L468" s="65"/>
      <c r="M468" s="28">
        <f t="shared" si="18"/>
        <v>0</v>
      </c>
      <c r="N468" s="59"/>
      <c r="O468" s="48">
        <v>0.2</v>
      </c>
      <c r="P468" s="49">
        <f t="shared" si="17"/>
        <v>0</v>
      </c>
    </row>
    <row r="469" spans="2:16" ht="24.75" customHeight="1">
      <c r="B469" s="70"/>
      <c r="C469" s="25">
        <v>10</v>
      </c>
      <c r="D469" s="25" t="s">
        <v>958</v>
      </c>
      <c r="E469" s="52" t="s">
        <v>1637</v>
      </c>
      <c r="F469" s="25" t="s">
        <v>959</v>
      </c>
      <c r="G469" s="25" t="s">
        <v>939</v>
      </c>
      <c r="H469" s="25" t="s">
        <v>38</v>
      </c>
      <c r="I469" s="25" t="s">
        <v>940</v>
      </c>
      <c r="J469" s="23"/>
      <c r="K469" s="22">
        <v>24016.13</v>
      </c>
      <c r="L469" s="65"/>
      <c r="M469" s="28">
        <f t="shared" si="18"/>
        <v>0</v>
      </c>
      <c r="N469" s="59"/>
      <c r="O469" s="48">
        <v>0.2</v>
      </c>
      <c r="P469" s="49">
        <f t="shared" si="17"/>
        <v>0</v>
      </c>
    </row>
    <row r="470" spans="2:16" ht="54" customHeight="1">
      <c r="B470" s="70"/>
      <c r="C470" s="25">
        <v>11</v>
      </c>
      <c r="D470" s="25" t="s">
        <v>960</v>
      </c>
      <c r="E470" s="52" t="s">
        <v>1638</v>
      </c>
      <c r="F470" s="25" t="s">
        <v>1191</v>
      </c>
      <c r="G470" s="25" t="s">
        <v>939</v>
      </c>
      <c r="H470" s="25" t="s">
        <v>38</v>
      </c>
      <c r="I470" s="25" t="s">
        <v>940</v>
      </c>
      <c r="J470" s="23"/>
      <c r="K470" s="22">
        <v>33359.81</v>
      </c>
      <c r="L470" s="65"/>
      <c r="M470" s="28">
        <f t="shared" si="18"/>
        <v>0</v>
      </c>
      <c r="N470" s="59"/>
      <c r="O470" s="48">
        <v>0.2</v>
      </c>
      <c r="P470" s="49">
        <f t="shared" si="17"/>
        <v>0</v>
      </c>
    </row>
    <row r="471" spans="2:16" ht="36" customHeight="1">
      <c r="B471" s="70"/>
      <c r="C471" s="39">
        <v>12</v>
      </c>
      <c r="D471" s="39" t="s">
        <v>961</v>
      </c>
      <c r="E471" s="52" t="s">
        <v>1639</v>
      </c>
      <c r="F471" s="39" t="s">
        <v>1192</v>
      </c>
      <c r="G471" s="39" t="s">
        <v>939</v>
      </c>
      <c r="H471" s="39" t="s">
        <v>38</v>
      </c>
      <c r="I471" s="39" t="s">
        <v>940</v>
      </c>
      <c r="J471" s="23"/>
      <c r="K471" s="22">
        <v>33359.81</v>
      </c>
      <c r="L471" s="65"/>
      <c r="M471" s="28">
        <f t="shared" si="18"/>
        <v>0</v>
      </c>
      <c r="N471" s="59"/>
      <c r="O471" s="48">
        <v>0.2</v>
      </c>
      <c r="P471" s="49">
        <f t="shared" si="17"/>
        <v>0</v>
      </c>
    </row>
    <row r="472" spans="2:16" ht="36" customHeight="1">
      <c r="B472" s="71"/>
      <c r="C472" s="23">
        <v>13</v>
      </c>
      <c r="D472" s="25" t="s">
        <v>962</v>
      </c>
      <c r="E472" s="52" t="s">
        <v>1640</v>
      </c>
      <c r="F472" s="25" t="s">
        <v>963</v>
      </c>
      <c r="G472" s="25" t="s">
        <v>939</v>
      </c>
      <c r="H472" s="23" t="s">
        <v>38</v>
      </c>
      <c r="I472" s="25" t="s">
        <v>940</v>
      </c>
      <c r="J472" s="23"/>
      <c r="K472" s="22">
        <v>33359.81</v>
      </c>
      <c r="L472" s="65"/>
      <c r="M472" s="28">
        <f t="shared" si="18"/>
        <v>0</v>
      </c>
      <c r="N472" s="59"/>
      <c r="O472" s="48">
        <v>0.2</v>
      </c>
      <c r="P472" s="49">
        <f t="shared" si="17"/>
        <v>0</v>
      </c>
    </row>
    <row r="473" spans="2:16" ht="56.25" customHeight="1">
      <c r="B473" s="70"/>
      <c r="C473" s="40">
        <v>14</v>
      </c>
      <c r="D473" s="40" t="s">
        <v>964</v>
      </c>
      <c r="E473" s="52" t="s">
        <v>1641</v>
      </c>
      <c r="F473" s="40" t="s">
        <v>965</v>
      </c>
      <c r="G473" s="40" t="s">
        <v>949</v>
      </c>
      <c r="H473" s="40" t="s">
        <v>38</v>
      </c>
      <c r="I473" s="40" t="s">
        <v>940</v>
      </c>
      <c r="J473" s="23"/>
      <c r="K473" s="22">
        <v>24016.13</v>
      </c>
      <c r="L473" s="65"/>
      <c r="M473" s="28">
        <f t="shared" si="18"/>
        <v>0</v>
      </c>
      <c r="N473" s="59"/>
      <c r="O473" s="48">
        <v>0.2</v>
      </c>
      <c r="P473" s="49">
        <f t="shared" si="17"/>
        <v>0</v>
      </c>
    </row>
    <row r="474" spans="2:16" ht="61.5" customHeight="1">
      <c r="B474" s="70"/>
      <c r="C474" s="25">
        <v>15</v>
      </c>
      <c r="D474" s="25" t="s">
        <v>966</v>
      </c>
      <c r="E474" s="52" t="s">
        <v>1642</v>
      </c>
      <c r="F474" s="25" t="s">
        <v>967</v>
      </c>
      <c r="G474" s="25" t="s">
        <v>949</v>
      </c>
      <c r="H474" s="25" t="s">
        <v>38</v>
      </c>
      <c r="I474" s="25" t="s">
        <v>940</v>
      </c>
      <c r="J474" s="23"/>
      <c r="K474" s="22">
        <v>16678.99</v>
      </c>
      <c r="L474" s="65"/>
      <c r="M474" s="28">
        <f t="shared" si="18"/>
        <v>0</v>
      </c>
      <c r="N474" s="59"/>
      <c r="O474" s="48">
        <v>0.2</v>
      </c>
      <c r="P474" s="49">
        <f t="shared" si="17"/>
        <v>0</v>
      </c>
    </row>
    <row r="475" spans="2:16" ht="43.5" customHeight="1">
      <c r="B475" s="70"/>
      <c r="C475" s="25">
        <v>16</v>
      </c>
      <c r="D475" s="25" t="s">
        <v>968</v>
      </c>
      <c r="E475" s="52" t="s">
        <v>1643</v>
      </c>
      <c r="F475" s="25" t="s">
        <v>969</v>
      </c>
      <c r="G475" s="25" t="s">
        <v>939</v>
      </c>
      <c r="H475" s="25" t="s">
        <v>38</v>
      </c>
      <c r="I475" s="25" t="s">
        <v>940</v>
      </c>
      <c r="J475" s="23"/>
      <c r="K475" s="22">
        <v>16678.99</v>
      </c>
      <c r="L475" s="65"/>
      <c r="M475" s="28">
        <f t="shared" si="18"/>
        <v>0</v>
      </c>
      <c r="N475" s="59"/>
      <c r="O475" s="48">
        <v>0.2</v>
      </c>
      <c r="P475" s="49">
        <f t="shared" si="17"/>
        <v>0</v>
      </c>
    </row>
    <row r="476" spans="2:16" ht="62.25" customHeight="1">
      <c r="B476" s="70"/>
      <c r="C476" s="25">
        <v>17</v>
      </c>
      <c r="D476" s="25" t="s">
        <v>970</v>
      </c>
      <c r="E476" s="52" t="s">
        <v>1644</v>
      </c>
      <c r="F476" s="25" t="s">
        <v>971</v>
      </c>
      <c r="G476" s="25" t="s">
        <v>949</v>
      </c>
      <c r="H476" s="25" t="s">
        <v>38</v>
      </c>
      <c r="I476" s="25" t="s">
        <v>940</v>
      </c>
      <c r="J476" s="23"/>
      <c r="K476" s="22">
        <v>16678.99</v>
      </c>
      <c r="L476" s="65"/>
      <c r="M476" s="28">
        <f t="shared" si="18"/>
        <v>0</v>
      </c>
      <c r="N476" s="59"/>
      <c r="O476" s="48">
        <v>0.2</v>
      </c>
      <c r="P476" s="49">
        <f t="shared" si="17"/>
        <v>0</v>
      </c>
    </row>
    <row r="477" spans="2:16" ht="24.75" customHeight="1">
      <c r="B477" s="70"/>
      <c r="C477" s="25">
        <v>18</v>
      </c>
      <c r="D477" s="25" t="s">
        <v>972</v>
      </c>
      <c r="E477" s="52" t="s">
        <v>1645</v>
      </c>
      <c r="F477" s="25" t="s">
        <v>973</v>
      </c>
      <c r="G477" s="25" t="s">
        <v>939</v>
      </c>
      <c r="H477" s="25" t="s">
        <v>38</v>
      </c>
      <c r="I477" s="25" t="s">
        <v>940</v>
      </c>
      <c r="J477" s="23"/>
      <c r="K477" s="22">
        <v>33359.81</v>
      </c>
      <c r="L477" s="65"/>
      <c r="M477" s="28">
        <f t="shared" si="18"/>
        <v>0</v>
      </c>
      <c r="N477" s="59"/>
      <c r="O477" s="48">
        <v>0.2</v>
      </c>
      <c r="P477" s="49">
        <f t="shared" si="17"/>
        <v>0</v>
      </c>
    </row>
    <row r="478" spans="2:16" ht="24.75" customHeight="1">
      <c r="B478" s="70"/>
      <c r="C478" s="25">
        <v>19</v>
      </c>
      <c r="D478" s="25" t="s">
        <v>974</v>
      </c>
      <c r="E478" s="52" t="s">
        <v>1646</v>
      </c>
      <c r="F478" s="25" t="s">
        <v>975</v>
      </c>
      <c r="G478" s="25" t="s">
        <v>939</v>
      </c>
      <c r="H478" s="25" t="s">
        <v>38</v>
      </c>
      <c r="I478" s="25" t="s">
        <v>940</v>
      </c>
      <c r="J478" s="23"/>
      <c r="K478" s="22">
        <v>33359.81</v>
      </c>
      <c r="L478" s="65"/>
      <c r="M478" s="28">
        <f t="shared" si="18"/>
        <v>0</v>
      </c>
      <c r="N478" s="59"/>
      <c r="O478" s="48">
        <v>0.2</v>
      </c>
      <c r="P478" s="49">
        <f t="shared" si="17"/>
        <v>0</v>
      </c>
    </row>
    <row r="479" spans="2:16" ht="51" customHeight="1">
      <c r="B479" s="70"/>
      <c r="C479" s="25">
        <v>20</v>
      </c>
      <c r="D479" s="25" t="s">
        <v>976</v>
      </c>
      <c r="E479" s="52" t="s">
        <v>1647</v>
      </c>
      <c r="F479" s="25" t="s">
        <v>977</v>
      </c>
      <c r="G479" s="25" t="s">
        <v>949</v>
      </c>
      <c r="H479" s="25" t="s">
        <v>38</v>
      </c>
      <c r="I479" s="25" t="s">
        <v>940</v>
      </c>
      <c r="J479" s="23"/>
      <c r="K479" s="22">
        <v>16678.99</v>
      </c>
      <c r="L479" s="65"/>
      <c r="M479" s="28">
        <f t="shared" si="18"/>
        <v>0</v>
      </c>
      <c r="N479" s="59"/>
      <c r="O479" s="48">
        <v>0.2</v>
      </c>
      <c r="P479" s="49">
        <f t="shared" si="17"/>
        <v>0</v>
      </c>
    </row>
    <row r="480" spans="2:16" ht="51" customHeight="1">
      <c r="B480" s="70"/>
      <c r="C480" s="25">
        <v>21</v>
      </c>
      <c r="D480" s="25" t="s">
        <v>978</v>
      </c>
      <c r="E480" s="52" t="s">
        <v>1648</v>
      </c>
      <c r="F480" s="25" t="s">
        <v>979</v>
      </c>
      <c r="G480" s="25" t="s">
        <v>949</v>
      </c>
      <c r="H480" s="25" t="s">
        <v>38</v>
      </c>
      <c r="I480" s="25" t="s">
        <v>940</v>
      </c>
      <c r="J480" s="23"/>
      <c r="K480" s="22">
        <v>33359.81</v>
      </c>
      <c r="L480" s="65"/>
      <c r="M480" s="28">
        <f t="shared" si="18"/>
        <v>0</v>
      </c>
      <c r="N480" s="59"/>
      <c r="O480" s="48">
        <v>0.2</v>
      </c>
      <c r="P480" s="49">
        <f t="shared" si="17"/>
        <v>0</v>
      </c>
    </row>
    <row r="481" spans="2:16" ht="24.75" customHeight="1">
      <c r="B481" s="70"/>
      <c r="C481" s="25">
        <v>22</v>
      </c>
      <c r="D481" s="25" t="s">
        <v>980</v>
      </c>
      <c r="E481" s="52" t="s">
        <v>1649</v>
      </c>
      <c r="F481" s="25" t="s">
        <v>981</v>
      </c>
      <c r="G481" s="25" t="s">
        <v>939</v>
      </c>
      <c r="H481" s="25" t="s">
        <v>38</v>
      </c>
      <c r="I481" s="25" t="s">
        <v>940</v>
      </c>
      <c r="J481" s="23"/>
      <c r="K481" s="22">
        <v>33359.81</v>
      </c>
      <c r="L481" s="65"/>
      <c r="M481" s="28">
        <f t="shared" si="18"/>
        <v>0</v>
      </c>
      <c r="N481" s="59"/>
      <c r="O481" s="48">
        <v>0.2</v>
      </c>
      <c r="P481" s="49">
        <f t="shared" si="17"/>
        <v>0</v>
      </c>
    </row>
    <row r="482" spans="2:16" ht="55.5" customHeight="1">
      <c r="B482" s="70"/>
      <c r="C482" s="25">
        <v>23</v>
      </c>
      <c r="D482" s="25" t="s">
        <v>982</v>
      </c>
      <c r="E482" s="52" t="s">
        <v>1650</v>
      </c>
      <c r="F482" s="25" t="s">
        <v>983</v>
      </c>
      <c r="G482" s="25" t="s">
        <v>949</v>
      </c>
      <c r="H482" s="25" t="s">
        <v>38</v>
      </c>
      <c r="I482" s="25" t="s">
        <v>940</v>
      </c>
      <c r="J482" s="23"/>
      <c r="K482" s="22">
        <v>16678.99</v>
      </c>
      <c r="L482" s="65"/>
      <c r="M482" s="28">
        <f t="shared" si="18"/>
        <v>0</v>
      </c>
      <c r="N482" s="59"/>
      <c r="O482" s="48">
        <v>0.2</v>
      </c>
      <c r="P482" s="49">
        <f t="shared" si="17"/>
        <v>0</v>
      </c>
    </row>
    <row r="483" spans="2:16" ht="55.5" customHeight="1">
      <c r="B483" s="70"/>
      <c r="C483" s="25">
        <v>24</v>
      </c>
      <c r="D483" s="25" t="s">
        <v>984</v>
      </c>
      <c r="E483" s="52" t="s">
        <v>1651</v>
      </c>
      <c r="F483" s="25" t="s">
        <v>985</v>
      </c>
      <c r="G483" s="25" t="s">
        <v>949</v>
      </c>
      <c r="H483" s="25" t="s">
        <v>38</v>
      </c>
      <c r="I483" s="25" t="s">
        <v>940</v>
      </c>
      <c r="J483" s="23"/>
      <c r="K483" s="22">
        <v>25660.69</v>
      </c>
      <c r="L483" s="65"/>
      <c r="M483" s="28">
        <f t="shared" si="18"/>
        <v>0</v>
      </c>
      <c r="N483" s="59"/>
      <c r="O483" s="48">
        <v>0.2</v>
      </c>
      <c r="P483" s="49">
        <f t="shared" si="17"/>
        <v>0</v>
      </c>
    </row>
    <row r="484" spans="2:16" ht="24.75" customHeight="1">
      <c r="B484" s="70"/>
      <c r="C484" s="25">
        <v>25</v>
      </c>
      <c r="D484" s="25" t="s">
        <v>986</v>
      </c>
      <c r="E484" s="52" t="s">
        <v>1652</v>
      </c>
      <c r="F484" s="25" t="s">
        <v>987</v>
      </c>
      <c r="G484" s="25" t="s">
        <v>939</v>
      </c>
      <c r="H484" s="25" t="s">
        <v>38</v>
      </c>
      <c r="I484" s="25" t="s">
        <v>940</v>
      </c>
      <c r="J484" s="23"/>
      <c r="K484" s="22">
        <v>33359.81</v>
      </c>
      <c r="L484" s="65"/>
      <c r="M484" s="28">
        <f t="shared" si="18"/>
        <v>0</v>
      </c>
      <c r="N484" s="59"/>
      <c r="O484" s="48">
        <v>0.2</v>
      </c>
      <c r="P484" s="49">
        <f t="shared" si="17"/>
        <v>0</v>
      </c>
    </row>
    <row r="485" spans="2:16" ht="49.5" customHeight="1">
      <c r="B485" s="70"/>
      <c r="C485" s="25">
        <v>26</v>
      </c>
      <c r="D485" s="25" t="s">
        <v>988</v>
      </c>
      <c r="E485" s="52" t="s">
        <v>1653</v>
      </c>
      <c r="F485" s="25" t="s">
        <v>989</v>
      </c>
      <c r="G485" s="25" t="s">
        <v>949</v>
      </c>
      <c r="H485" s="25" t="s">
        <v>38</v>
      </c>
      <c r="I485" s="25" t="s">
        <v>940</v>
      </c>
      <c r="J485" s="23"/>
      <c r="K485" s="22">
        <v>16678.99</v>
      </c>
      <c r="L485" s="65"/>
      <c r="M485" s="28">
        <f t="shared" si="18"/>
        <v>0</v>
      </c>
      <c r="N485" s="59"/>
      <c r="O485" s="48">
        <v>0.2</v>
      </c>
      <c r="P485" s="49">
        <f t="shared" si="17"/>
        <v>0</v>
      </c>
    </row>
    <row r="486" spans="2:16" ht="51.75" customHeight="1">
      <c r="B486" s="70"/>
      <c r="C486" s="25">
        <v>27</v>
      </c>
      <c r="D486" s="25" t="s">
        <v>990</v>
      </c>
      <c r="E486" s="52" t="s">
        <v>1654</v>
      </c>
      <c r="F486" s="25" t="s">
        <v>991</v>
      </c>
      <c r="G486" s="25" t="s">
        <v>949</v>
      </c>
      <c r="H486" s="25" t="s">
        <v>38</v>
      </c>
      <c r="I486" s="25" t="s">
        <v>940</v>
      </c>
      <c r="J486" s="23"/>
      <c r="K486" s="22">
        <v>26083.31</v>
      </c>
      <c r="L486" s="65"/>
      <c r="M486" s="28">
        <f t="shared" si="18"/>
        <v>0</v>
      </c>
      <c r="N486" s="59"/>
      <c r="O486" s="48">
        <v>0.2</v>
      </c>
      <c r="P486" s="49">
        <f t="shared" si="17"/>
        <v>0</v>
      </c>
    </row>
    <row r="487" spans="2:16" ht="34.5" customHeight="1">
      <c r="B487" s="70"/>
      <c r="C487" s="25">
        <v>28</v>
      </c>
      <c r="D487" s="25" t="s">
        <v>992</v>
      </c>
      <c r="E487" s="52" t="s">
        <v>1655</v>
      </c>
      <c r="F487" s="25" t="s">
        <v>993</v>
      </c>
      <c r="G487" s="25" t="s">
        <v>939</v>
      </c>
      <c r="H487" s="25" t="s">
        <v>38</v>
      </c>
      <c r="I487" s="25" t="s">
        <v>940</v>
      </c>
      <c r="J487" s="23"/>
      <c r="K487" s="22">
        <v>24016.13</v>
      </c>
      <c r="L487" s="65"/>
      <c r="M487" s="28">
        <f t="shared" si="18"/>
        <v>0</v>
      </c>
      <c r="N487" s="59"/>
      <c r="O487" s="48">
        <v>0.2</v>
      </c>
      <c r="P487" s="49">
        <f t="shared" si="17"/>
        <v>0</v>
      </c>
    </row>
    <row r="488" spans="2:16" ht="60.75" customHeight="1">
      <c r="B488" s="70"/>
      <c r="C488" s="25">
        <v>29</v>
      </c>
      <c r="D488" s="25" t="s">
        <v>994</v>
      </c>
      <c r="E488" s="52" t="s">
        <v>1656</v>
      </c>
      <c r="F488" s="25" t="s">
        <v>995</v>
      </c>
      <c r="G488" s="25" t="s">
        <v>949</v>
      </c>
      <c r="H488" s="25" t="s">
        <v>38</v>
      </c>
      <c r="I488" s="25" t="s">
        <v>940</v>
      </c>
      <c r="J488" s="23"/>
      <c r="K488" s="22">
        <v>16678.99</v>
      </c>
      <c r="L488" s="65"/>
      <c r="M488" s="28">
        <f t="shared" si="18"/>
        <v>0</v>
      </c>
      <c r="N488" s="59"/>
      <c r="O488" s="48">
        <v>0.2</v>
      </c>
      <c r="P488" s="49">
        <f t="shared" si="17"/>
        <v>0</v>
      </c>
    </row>
    <row r="489" spans="2:16" ht="24.75" customHeight="1">
      <c r="B489" s="70"/>
      <c r="C489" s="25">
        <v>30</v>
      </c>
      <c r="D489" s="25" t="s">
        <v>996</v>
      </c>
      <c r="E489" s="52" t="s">
        <v>1657</v>
      </c>
      <c r="F489" s="25" t="s">
        <v>997</v>
      </c>
      <c r="G489" s="25" t="s">
        <v>939</v>
      </c>
      <c r="H489" s="25" t="s">
        <v>38</v>
      </c>
      <c r="I489" s="25" t="s">
        <v>940</v>
      </c>
      <c r="J489" s="23"/>
      <c r="K489" s="22">
        <v>36946.62</v>
      </c>
      <c r="L489" s="65"/>
      <c r="M489" s="28">
        <f t="shared" si="18"/>
        <v>0</v>
      </c>
      <c r="N489" s="59"/>
      <c r="O489" s="48">
        <v>0.2</v>
      </c>
      <c r="P489" s="49">
        <f t="shared" si="17"/>
        <v>0</v>
      </c>
    </row>
    <row r="490" spans="2:16" ht="45.75" customHeight="1">
      <c r="B490" s="70"/>
      <c r="C490" s="25">
        <v>31</v>
      </c>
      <c r="D490" s="25" t="s">
        <v>998</v>
      </c>
      <c r="E490" s="52" t="s">
        <v>1658</v>
      </c>
      <c r="F490" s="25" t="s">
        <v>999</v>
      </c>
      <c r="G490" s="25" t="s">
        <v>949</v>
      </c>
      <c r="H490" s="25" t="s">
        <v>38</v>
      </c>
      <c r="I490" s="25" t="s">
        <v>940</v>
      </c>
      <c r="J490" s="23"/>
      <c r="K490" s="22">
        <v>16678.99</v>
      </c>
      <c r="L490" s="65"/>
      <c r="M490" s="28">
        <f t="shared" si="18"/>
        <v>0</v>
      </c>
      <c r="N490" s="59"/>
      <c r="O490" s="48">
        <v>0.2</v>
      </c>
      <c r="P490" s="49">
        <f t="shared" si="17"/>
        <v>0</v>
      </c>
    </row>
    <row r="491" spans="2:16" ht="51.75" customHeight="1">
      <c r="B491" s="70"/>
      <c r="C491" s="25">
        <v>32</v>
      </c>
      <c r="D491" s="25" t="s">
        <v>1000</v>
      </c>
      <c r="E491" s="52" t="s">
        <v>1659</v>
      </c>
      <c r="F491" s="25" t="s">
        <v>1001</v>
      </c>
      <c r="G491" s="25" t="s">
        <v>949</v>
      </c>
      <c r="H491" s="25" t="s">
        <v>38</v>
      </c>
      <c r="I491" s="25" t="s">
        <v>940</v>
      </c>
      <c r="J491" s="23"/>
      <c r="K491" s="22">
        <v>25660.69</v>
      </c>
      <c r="L491" s="65"/>
      <c r="M491" s="28">
        <f t="shared" si="18"/>
        <v>0</v>
      </c>
      <c r="N491" s="59"/>
      <c r="O491" s="48">
        <v>0.2</v>
      </c>
      <c r="P491" s="49">
        <f t="shared" si="17"/>
        <v>0</v>
      </c>
    </row>
    <row r="492" spans="2:16" ht="58.5" customHeight="1">
      <c r="B492" s="70"/>
      <c r="C492" s="25">
        <v>33</v>
      </c>
      <c r="D492" s="25" t="s">
        <v>1002</v>
      </c>
      <c r="E492" s="52" t="s">
        <v>1660</v>
      </c>
      <c r="F492" s="25" t="s">
        <v>1003</v>
      </c>
      <c r="G492" s="25" t="s">
        <v>949</v>
      </c>
      <c r="H492" s="25" t="s">
        <v>38</v>
      </c>
      <c r="I492" s="25" t="s">
        <v>940</v>
      </c>
      <c r="J492" s="23"/>
      <c r="K492" s="22">
        <v>33359.81</v>
      </c>
      <c r="L492" s="65"/>
      <c r="M492" s="28">
        <f t="shared" si="18"/>
        <v>0</v>
      </c>
      <c r="N492" s="59"/>
      <c r="O492" s="48">
        <v>0.2</v>
      </c>
      <c r="P492" s="49">
        <f t="shared" si="17"/>
        <v>0</v>
      </c>
    </row>
    <row r="493" spans="2:16" ht="24.75" customHeight="1">
      <c r="B493" s="70"/>
      <c r="C493" s="25">
        <v>34</v>
      </c>
      <c r="D493" s="25" t="s">
        <v>1002</v>
      </c>
      <c r="E493" s="52" t="s">
        <v>1661</v>
      </c>
      <c r="F493" s="25" t="s">
        <v>1004</v>
      </c>
      <c r="G493" s="25" t="s">
        <v>939</v>
      </c>
      <c r="H493" s="25" t="s">
        <v>38</v>
      </c>
      <c r="I493" s="25" t="s">
        <v>940</v>
      </c>
      <c r="J493" s="23"/>
      <c r="K493" s="22">
        <v>24016.13</v>
      </c>
      <c r="L493" s="65"/>
      <c r="M493" s="28">
        <f t="shared" si="18"/>
        <v>0</v>
      </c>
      <c r="N493" s="59"/>
      <c r="O493" s="48">
        <v>0.2</v>
      </c>
      <c r="P493" s="49">
        <f t="shared" si="17"/>
        <v>0</v>
      </c>
    </row>
    <row r="494" spans="2:16" ht="24.75" customHeight="1">
      <c r="B494" s="70"/>
      <c r="C494" s="25">
        <v>35</v>
      </c>
      <c r="D494" s="25" t="s">
        <v>1005</v>
      </c>
      <c r="E494" s="52" t="s">
        <v>1662</v>
      </c>
      <c r="F494" s="25" t="s">
        <v>1006</v>
      </c>
      <c r="G494" s="25" t="s">
        <v>939</v>
      </c>
      <c r="H494" s="25" t="s">
        <v>38</v>
      </c>
      <c r="I494" s="25" t="s">
        <v>940</v>
      </c>
      <c r="J494" s="23"/>
      <c r="K494" s="22">
        <v>24016.13</v>
      </c>
      <c r="L494" s="65"/>
      <c r="M494" s="28">
        <f t="shared" si="18"/>
        <v>0</v>
      </c>
      <c r="N494" s="59"/>
      <c r="O494" s="48">
        <v>0.2</v>
      </c>
      <c r="P494" s="49">
        <f t="shared" si="17"/>
        <v>0</v>
      </c>
    </row>
    <row r="495" spans="2:16" ht="56.25" customHeight="1">
      <c r="B495" s="70"/>
      <c r="C495" s="25">
        <v>36</v>
      </c>
      <c r="D495" s="25" t="s">
        <v>1007</v>
      </c>
      <c r="E495" s="52" t="s">
        <v>1663</v>
      </c>
      <c r="F495" s="25" t="s">
        <v>1008</v>
      </c>
      <c r="G495" s="25" t="s">
        <v>949</v>
      </c>
      <c r="H495" s="25" t="s">
        <v>38</v>
      </c>
      <c r="I495" s="25" t="s">
        <v>940</v>
      </c>
      <c r="J495" s="23"/>
      <c r="K495" s="22">
        <v>16678.99</v>
      </c>
      <c r="L495" s="65"/>
      <c r="M495" s="28">
        <f t="shared" si="18"/>
        <v>0</v>
      </c>
      <c r="N495" s="59"/>
      <c r="O495" s="48">
        <v>0.2</v>
      </c>
      <c r="P495" s="49">
        <f t="shared" si="17"/>
        <v>0</v>
      </c>
    </row>
    <row r="496" spans="2:16" ht="66" customHeight="1">
      <c r="B496" s="70"/>
      <c r="C496" s="25">
        <v>37</v>
      </c>
      <c r="D496" s="25" t="s">
        <v>1009</v>
      </c>
      <c r="E496" s="52" t="s">
        <v>1664</v>
      </c>
      <c r="F496" s="25" t="s">
        <v>1010</v>
      </c>
      <c r="G496" s="25" t="s">
        <v>949</v>
      </c>
      <c r="H496" s="25" t="s">
        <v>38</v>
      </c>
      <c r="I496" s="25" t="s">
        <v>940</v>
      </c>
      <c r="J496" s="23"/>
      <c r="K496" s="22">
        <v>24016.13</v>
      </c>
      <c r="L496" s="65"/>
      <c r="M496" s="28">
        <f t="shared" si="18"/>
        <v>0</v>
      </c>
      <c r="N496" s="59"/>
      <c r="O496" s="48">
        <v>0.2</v>
      </c>
      <c r="P496" s="49">
        <f t="shared" si="17"/>
        <v>0</v>
      </c>
    </row>
    <row r="497" spans="2:16" ht="65.25" customHeight="1">
      <c r="B497" s="70"/>
      <c r="C497" s="25">
        <v>38</v>
      </c>
      <c r="D497" s="25" t="s">
        <v>1011</v>
      </c>
      <c r="E497" s="52" t="s">
        <v>1665</v>
      </c>
      <c r="F497" s="25" t="s">
        <v>1012</v>
      </c>
      <c r="G497" s="25" t="s">
        <v>949</v>
      </c>
      <c r="H497" s="25" t="s">
        <v>38</v>
      </c>
      <c r="I497" s="25" t="s">
        <v>940</v>
      </c>
      <c r="J497" s="23"/>
      <c r="K497" s="22">
        <v>16678.99</v>
      </c>
      <c r="L497" s="65"/>
      <c r="M497" s="28">
        <f t="shared" si="18"/>
        <v>0</v>
      </c>
      <c r="N497" s="59"/>
      <c r="O497" s="48">
        <v>0.2</v>
      </c>
      <c r="P497" s="49">
        <f t="shared" si="17"/>
        <v>0</v>
      </c>
    </row>
    <row r="498" spans="2:16" ht="54.75" customHeight="1">
      <c r="B498" s="70"/>
      <c r="C498" s="25">
        <v>39</v>
      </c>
      <c r="D498" s="25" t="s">
        <v>1013</v>
      </c>
      <c r="E498" s="52" t="s">
        <v>1666</v>
      </c>
      <c r="F498" s="25" t="s">
        <v>1014</v>
      </c>
      <c r="G498" s="25" t="s">
        <v>949</v>
      </c>
      <c r="H498" s="25" t="s">
        <v>38</v>
      </c>
      <c r="I498" s="25" t="s">
        <v>940</v>
      </c>
      <c r="J498" s="23"/>
      <c r="K498" s="22">
        <v>24016.13</v>
      </c>
      <c r="L498" s="65"/>
      <c r="M498" s="28">
        <f t="shared" si="18"/>
        <v>0</v>
      </c>
      <c r="N498" s="59"/>
      <c r="O498" s="48">
        <v>0.2</v>
      </c>
      <c r="P498" s="49">
        <f t="shared" si="17"/>
        <v>0</v>
      </c>
    </row>
    <row r="499" spans="2:16" ht="24.75" customHeight="1">
      <c r="B499" s="70"/>
      <c r="C499" s="25">
        <v>40</v>
      </c>
      <c r="D499" s="25" t="s">
        <v>1015</v>
      </c>
      <c r="E499" s="52" t="s">
        <v>1667</v>
      </c>
      <c r="F499" s="25" t="s">
        <v>1016</v>
      </c>
      <c r="G499" s="25" t="s">
        <v>939</v>
      </c>
      <c r="H499" s="25" t="s">
        <v>38</v>
      </c>
      <c r="I499" s="25" t="s">
        <v>940</v>
      </c>
      <c r="J499" s="23"/>
      <c r="K499" s="22">
        <v>33359.81</v>
      </c>
      <c r="L499" s="65"/>
      <c r="M499" s="28">
        <f t="shared" si="18"/>
        <v>0</v>
      </c>
      <c r="N499" s="59"/>
      <c r="O499" s="48">
        <v>0.2</v>
      </c>
      <c r="P499" s="49">
        <f t="shared" si="17"/>
        <v>0</v>
      </c>
    </row>
    <row r="500" spans="2:16" ht="48.75" customHeight="1">
      <c r="B500" s="70"/>
      <c r="C500" s="25">
        <v>41</v>
      </c>
      <c r="D500" s="25" t="s">
        <v>1017</v>
      </c>
      <c r="E500" s="52" t="s">
        <v>1668</v>
      </c>
      <c r="F500" s="25" t="s">
        <v>1189</v>
      </c>
      <c r="G500" s="25" t="s">
        <v>949</v>
      </c>
      <c r="H500" s="25" t="s">
        <v>38</v>
      </c>
      <c r="I500" s="25" t="s">
        <v>940</v>
      </c>
      <c r="J500" s="23"/>
      <c r="K500" s="22">
        <v>16678.99</v>
      </c>
      <c r="L500" s="65"/>
      <c r="M500" s="28">
        <f t="shared" si="18"/>
        <v>0</v>
      </c>
      <c r="N500" s="59"/>
      <c r="O500" s="48">
        <v>0.2</v>
      </c>
      <c r="P500" s="49">
        <f t="shared" si="17"/>
        <v>0</v>
      </c>
    </row>
    <row r="501" spans="2:16" ht="24.75" customHeight="1">
      <c r="B501" s="70"/>
      <c r="C501" s="25">
        <v>42</v>
      </c>
      <c r="D501" s="25" t="s">
        <v>1018</v>
      </c>
      <c r="E501" s="52" t="s">
        <v>1669</v>
      </c>
      <c r="F501" s="25" t="s">
        <v>1019</v>
      </c>
      <c r="G501" s="25" t="s">
        <v>949</v>
      </c>
      <c r="H501" s="25" t="s">
        <v>38</v>
      </c>
      <c r="I501" s="25" t="s">
        <v>940</v>
      </c>
      <c r="J501" s="23"/>
      <c r="K501" s="22">
        <v>113925</v>
      </c>
      <c r="L501" s="65"/>
      <c r="M501" s="28">
        <f t="shared" si="18"/>
        <v>0</v>
      </c>
      <c r="N501" s="59"/>
      <c r="O501" s="48">
        <v>0.2</v>
      </c>
      <c r="P501" s="49">
        <f t="shared" si="17"/>
        <v>0</v>
      </c>
    </row>
    <row r="502" spans="2:16" ht="24.75" customHeight="1">
      <c r="B502" s="70"/>
      <c r="C502" s="25">
        <v>43</v>
      </c>
      <c r="D502" s="25" t="s">
        <v>1020</v>
      </c>
      <c r="E502" s="52" t="s">
        <v>1670</v>
      </c>
      <c r="F502" s="25" t="s">
        <v>1021</v>
      </c>
      <c r="G502" s="25" t="s">
        <v>1022</v>
      </c>
      <c r="H502" s="25" t="s">
        <v>38</v>
      </c>
      <c r="I502" s="25" t="s">
        <v>940</v>
      </c>
      <c r="J502" s="23"/>
      <c r="K502" s="22">
        <v>137812.5</v>
      </c>
      <c r="L502" s="65"/>
      <c r="M502" s="28">
        <f t="shared" si="18"/>
        <v>0</v>
      </c>
      <c r="N502" s="59"/>
      <c r="O502" s="48">
        <v>0.2</v>
      </c>
      <c r="P502" s="49">
        <f t="shared" si="17"/>
        <v>0</v>
      </c>
    </row>
    <row r="503" spans="2:16" ht="40.5" customHeight="1">
      <c r="B503" s="70"/>
      <c r="C503" s="25">
        <v>44</v>
      </c>
      <c r="D503" s="25" t="s">
        <v>1023</v>
      </c>
      <c r="E503" s="52" t="s">
        <v>1671</v>
      </c>
      <c r="F503" s="25" t="s">
        <v>1024</v>
      </c>
      <c r="G503" s="25" t="s">
        <v>939</v>
      </c>
      <c r="H503" s="25" t="s">
        <v>38</v>
      </c>
      <c r="I503" s="25" t="s">
        <v>940</v>
      </c>
      <c r="J503" s="23"/>
      <c r="K503" s="22">
        <v>24016.13</v>
      </c>
      <c r="L503" s="65"/>
      <c r="M503" s="28">
        <f t="shared" si="18"/>
        <v>0</v>
      </c>
      <c r="N503" s="59"/>
      <c r="O503" s="48">
        <v>0.2</v>
      </c>
      <c r="P503" s="49">
        <f t="shared" si="17"/>
        <v>0</v>
      </c>
    </row>
    <row r="504" spans="2:16" ht="65.25" customHeight="1">
      <c r="B504" s="70"/>
      <c r="C504" s="25">
        <v>45</v>
      </c>
      <c r="D504" s="25" t="s">
        <v>1025</v>
      </c>
      <c r="E504" s="52" t="s">
        <v>1672</v>
      </c>
      <c r="F504" s="25" t="s">
        <v>1026</v>
      </c>
      <c r="G504" s="25" t="s">
        <v>949</v>
      </c>
      <c r="H504" s="25" t="s">
        <v>38</v>
      </c>
      <c r="I504" s="25" t="s">
        <v>940</v>
      </c>
      <c r="J504" s="23"/>
      <c r="K504" s="22">
        <v>33359.81</v>
      </c>
      <c r="L504" s="65"/>
      <c r="M504" s="28">
        <f t="shared" si="18"/>
        <v>0</v>
      </c>
      <c r="N504" s="59"/>
      <c r="O504" s="48">
        <v>0.2</v>
      </c>
      <c r="P504" s="49">
        <f t="shared" si="17"/>
        <v>0</v>
      </c>
    </row>
    <row r="505" spans="2:16" ht="48.75" customHeight="1">
      <c r="B505" s="70"/>
      <c r="C505" s="25">
        <v>46</v>
      </c>
      <c r="D505" s="25" t="s">
        <v>1023</v>
      </c>
      <c r="E505" s="52" t="s">
        <v>1673</v>
      </c>
      <c r="F505" s="25" t="s">
        <v>1027</v>
      </c>
      <c r="G505" s="25" t="s">
        <v>949</v>
      </c>
      <c r="H505" s="25" t="s">
        <v>38</v>
      </c>
      <c r="I505" s="25" t="s">
        <v>1028</v>
      </c>
      <c r="J505" s="23"/>
      <c r="K505" s="22">
        <v>71849.33</v>
      </c>
      <c r="L505" s="65"/>
      <c r="M505" s="28">
        <f t="shared" si="18"/>
        <v>0</v>
      </c>
      <c r="N505" s="59"/>
      <c r="O505" s="48">
        <v>0.2</v>
      </c>
      <c r="P505" s="49">
        <f t="shared" si="17"/>
        <v>0</v>
      </c>
    </row>
    <row r="506" spans="2:16" ht="75" customHeight="1">
      <c r="B506" s="70"/>
      <c r="C506" s="25">
        <v>47</v>
      </c>
      <c r="D506" s="25" t="s">
        <v>1029</v>
      </c>
      <c r="E506" s="52" t="s">
        <v>1674</v>
      </c>
      <c r="F506" s="25" t="s">
        <v>1190</v>
      </c>
      <c r="G506" s="25" t="s">
        <v>949</v>
      </c>
      <c r="H506" s="25" t="s">
        <v>38</v>
      </c>
      <c r="I506" s="25" t="s">
        <v>940</v>
      </c>
      <c r="J506" s="43"/>
      <c r="K506" s="44">
        <v>16678.99</v>
      </c>
      <c r="L506" s="65"/>
      <c r="M506" s="28">
        <f t="shared" si="18"/>
        <v>0</v>
      </c>
      <c r="N506" s="59"/>
      <c r="O506" s="48">
        <v>0.2</v>
      </c>
      <c r="P506" s="49">
        <f t="shared" si="17"/>
        <v>0</v>
      </c>
    </row>
    <row r="507" spans="2:16" ht="69" customHeight="1">
      <c r="B507" s="70"/>
      <c r="C507" s="25">
        <v>48</v>
      </c>
      <c r="D507" s="25" t="s">
        <v>1030</v>
      </c>
      <c r="E507" s="52" t="s">
        <v>1675</v>
      </c>
      <c r="F507" s="25" t="s">
        <v>1031</v>
      </c>
      <c r="G507" s="25" t="s">
        <v>949</v>
      </c>
      <c r="H507" s="25" t="s">
        <v>38</v>
      </c>
      <c r="I507" s="25" t="s">
        <v>940</v>
      </c>
      <c r="J507" s="23"/>
      <c r="K507" s="22">
        <v>24016.13</v>
      </c>
      <c r="L507" s="65"/>
      <c r="M507" s="28">
        <f t="shared" si="18"/>
        <v>0</v>
      </c>
      <c r="N507" s="59"/>
      <c r="O507" s="48">
        <v>0.2</v>
      </c>
      <c r="P507" s="49">
        <f t="shared" si="17"/>
        <v>0</v>
      </c>
    </row>
    <row r="508" spans="2:16" ht="48" customHeight="1">
      <c r="B508" s="70"/>
      <c r="C508" s="25">
        <v>49</v>
      </c>
      <c r="D508" s="25" t="s">
        <v>1032</v>
      </c>
      <c r="E508" s="52" t="s">
        <v>1676</v>
      </c>
      <c r="F508" s="25" t="s">
        <v>1033</v>
      </c>
      <c r="G508" s="25" t="s">
        <v>939</v>
      </c>
      <c r="H508" s="25" t="s">
        <v>38</v>
      </c>
      <c r="I508" s="25" t="s">
        <v>940</v>
      </c>
      <c r="J508" s="23"/>
      <c r="K508" s="22">
        <v>24016.13</v>
      </c>
      <c r="L508" s="65"/>
      <c r="M508" s="28">
        <f t="shared" si="18"/>
        <v>0</v>
      </c>
      <c r="N508" s="59"/>
      <c r="O508" s="48">
        <v>0.2</v>
      </c>
      <c r="P508" s="49">
        <f t="shared" si="17"/>
        <v>0</v>
      </c>
    </row>
    <row r="509" spans="2:16" ht="67.5" customHeight="1">
      <c r="B509" s="70"/>
      <c r="C509" s="25">
        <v>50</v>
      </c>
      <c r="D509" s="25" t="s">
        <v>1034</v>
      </c>
      <c r="E509" s="52" t="s">
        <v>1677</v>
      </c>
      <c r="F509" s="25" t="s">
        <v>1035</v>
      </c>
      <c r="G509" s="25" t="s">
        <v>949</v>
      </c>
      <c r="H509" s="25" t="s">
        <v>38</v>
      </c>
      <c r="I509" s="25" t="s">
        <v>940</v>
      </c>
      <c r="J509" s="23"/>
      <c r="K509" s="22">
        <v>51321.38</v>
      </c>
      <c r="L509" s="65"/>
      <c r="M509" s="28">
        <f t="shared" si="18"/>
        <v>0</v>
      </c>
      <c r="N509" s="59"/>
      <c r="O509" s="48">
        <v>0.2</v>
      </c>
      <c r="P509" s="49">
        <f t="shared" si="17"/>
        <v>0</v>
      </c>
    </row>
    <row r="510" spans="2:16" ht="50.25" customHeight="1">
      <c r="B510" s="70"/>
      <c r="C510" s="25">
        <v>51</v>
      </c>
      <c r="D510" s="25" t="s">
        <v>1036</v>
      </c>
      <c r="E510" s="52" t="s">
        <v>1678</v>
      </c>
      <c r="F510" s="25" t="s">
        <v>1037</v>
      </c>
      <c r="G510" s="25" t="s">
        <v>939</v>
      </c>
      <c r="H510" s="25" t="s">
        <v>38</v>
      </c>
      <c r="I510" s="25" t="s">
        <v>940</v>
      </c>
      <c r="J510" s="23"/>
      <c r="K510" s="22">
        <v>16678.99</v>
      </c>
      <c r="L510" s="65"/>
      <c r="M510" s="28">
        <f t="shared" si="18"/>
        <v>0</v>
      </c>
      <c r="N510" s="59"/>
      <c r="O510" s="48">
        <v>0.2</v>
      </c>
      <c r="P510" s="49">
        <f t="shared" si="17"/>
        <v>0</v>
      </c>
    </row>
    <row r="511" spans="2:16" ht="66.75" customHeight="1">
      <c r="B511" s="70"/>
      <c r="C511" s="25">
        <v>52</v>
      </c>
      <c r="D511" s="25" t="s">
        <v>1038</v>
      </c>
      <c r="E511" s="52" t="s">
        <v>1679</v>
      </c>
      <c r="F511" s="25" t="s">
        <v>1039</v>
      </c>
      <c r="G511" s="25" t="s">
        <v>949</v>
      </c>
      <c r="H511" s="25" t="s">
        <v>38</v>
      </c>
      <c r="I511" s="25" t="s">
        <v>940</v>
      </c>
      <c r="J511" s="23"/>
      <c r="K511" s="22">
        <v>24016.13</v>
      </c>
      <c r="L511" s="65"/>
      <c r="M511" s="28">
        <f t="shared" si="18"/>
        <v>0</v>
      </c>
      <c r="N511" s="59"/>
      <c r="O511" s="48">
        <v>0.2</v>
      </c>
      <c r="P511" s="49">
        <f t="shared" si="17"/>
        <v>0</v>
      </c>
    </row>
    <row r="512" spans="2:16" ht="41.25" customHeight="1">
      <c r="B512" s="70"/>
      <c r="C512" s="25">
        <v>53</v>
      </c>
      <c r="D512" s="25" t="s">
        <v>1040</v>
      </c>
      <c r="E512" s="52" t="s">
        <v>1680</v>
      </c>
      <c r="F512" s="25" t="s">
        <v>1041</v>
      </c>
      <c r="G512" s="25" t="s">
        <v>939</v>
      </c>
      <c r="H512" s="25" t="s">
        <v>38</v>
      </c>
      <c r="I512" s="25" t="s">
        <v>940</v>
      </c>
      <c r="J512" s="23"/>
      <c r="K512" s="22">
        <v>24016.13</v>
      </c>
      <c r="L512" s="65"/>
      <c r="M512" s="28">
        <f t="shared" si="18"/>
        <v>0</v>
      </c>
      <c r="N512" s="59"/>
      <c r="O512" s="48">
        <v>0.2</v>
      </c>
      <c r="P512" s="49">
        <f t="shared" si="17"/>
        <v>0</v>
      </c>
    </row>
    <row r="513" spans="2:16" ht="70.5" customHeight="1">
      <c r="B513" s="70"/>
      <c r="C513" s="25">
        <v>54</v>
      </c>
      <c r="D513" s="25" t="s">
        <v>1042</v>
      </c>
      <c r="E513" s="52" t="s">
        <v>1681</v>
      </c>
      <c r="F513" s="25" t="s">
        <v>1043</v>
      </c>
      <c r="G513" s="25" t="s">
        <v>949</v>
      </c>
      <c r="H513" s="25" t="s">
        <v>38</v>
      </c>
      <c r="I513" s="25" t="s">
        <v>940</v>
      </c>
      <c r="J513" s="23"/>
      <c r="K513" s="22">
        <v>22084.91</v>
      </c>
      <c r="L513" s="65"/>
      <c r="M513" s="28">
        <f t="shared" si="18"/>
        <v>0</v>
      </c>
      <c r="N513" s="59"/>
      <c r="O513" s="48">
        <v>0.2</v>
      </c>
      <c r="P513" s="49">
        <f t="shared" si="17"/>
        <v>0</v>
      </c>
    </row>
    <row r="514" spans="2:16" ht="54" customHeight="1">
      <c r="B514" s="70"/>
      <c r="C514" s="25">
        <v>55</v>
      </c>
      <c r="D514" s="25" t="s">
        <v>1044</v>
      </c>
      <c r="E514" s="52" t="s">
        <v>1682</v>
      </c>
      <c r="F514" s="25" t="s">
        <v>1193</v>
      </c>
      <c r="G514" s="25" t="s">
        <v>939</v>
      </c>
      <c r="H514" s="25" t="s">
        <v>38</v>
      </c>
      <c r="I514" s="25" t="s">
        <v>940</v>
      </c>
      <c r="J514" s="23"/>
      <c r="K514" s="22">
        <v>33359.81</v>
      </c>
      <c r="L514" s="65"/>
      <c r="M514" s="28">
        <f t="shared" si="18"/>
        <v>0</v>
      </c>
      <c r="N514" s="59"/>
      <c r="O514" s="48">
        <v>0.2</v>
      </c>
      <c r="P514" s="49">
        <f t="shared" si="17"/>
        <v>0</v>
      </c>
    </row>
    <row r="515" spans="2:16" ht="57" customHeight="1">
      <c r="B515" s="70"/>
      <c r="C515" s="25">
        <v>56</v>
      </c>
      <c r="D515" s="25" t="s">
        <v>1045</v>
      </c>
      <c r="E515" s="52" t="s">
        <v>1683</v>
      </c>
      <c r="F515" s="25" t="s">
        <v>1046</v>
      </c>
      <c r="G515" s="25" t="s">
        <v>949</v>
      </c>
      <c r="H515" s="25" t="s">
        <v>38</v>
      </c>
      <c r="I515" s="25" t="s">
        <v>940</v>
      </c>
      <c r="J515" s="23"/>
      <c r="K515" s="22">
        <v>16678.99</v>
      </c>
      <c r="L515" s="65"/>
      <c r="M515" s="28">
        <f t="shared" si="18"/>
        <v>0</v>
      </c>
      <c r="N515" s="59"/>
      <c r="O515" s="48">
        <v>0.2</v>
      </c>
      <c r="P515" s="49">
        <f t="shared" si="17"/>
        <v>0</v>
      </c>
    </row>
    <row r="516" spans="2:16" ht="44.25" customHeight="1">
      <c r="B516" s="70"/>
      <c r="C516" s="25">
        <v>57</v>
      </c>
      <c r="D516" s="25" t="s">
        <v>1047</v>
      </c>
      <c r="E516" s="52" t="s">
        <v>1684</v>
      </c>
      <c r="F516" s="25" t="s">
        <v>1048</v>
      </c>
      <c r="G516" s="25" t="s">
        <v>939</v>
      </c>
      <c r="H516" s="25" t="s">
        <v>38</v>
      </c>
      <c r="I516" s="25" t="s">
        <v>940</v>
      </c>
      <c r="J516" s="23"/>
      <c r="K516" s="22">
        <v>33359.81</v>
      </c>
      <c r="L516" s="65"/>
      <c r="M516" s="28">
        <f t="shared" si="18"/>
        <v>0</v>
      </c>
      <c r="N516" s="59"/>
      <c r="O516" s="48">
        <v>0.2</v>
      </c>
      <c r="P516" s="49">
        <f t="shared" si="17"/>
        <v>0</v>
      </c>
    </row>
    <row r="517" spans="2:16" ht="36.75" customHeight="1">
      <c r="B517" s="70"/>
      <c r="C517" s="25">
        <v>58</v>
      </c>
      <c r="D517" s="25" t="s">
        <v>1049</v>
      </c>
      <c r="E517" s="52" t="s">
        <v>1685</v>
      </c>
      <c r="F517" s="25" t="s">
        <v>1050</v>
      </c>
      <c r="G517" s="25" t="s">
        <v>939</v>
      </c>
      <c r="H517" s="25" t="s">
        <v>38</v>
      </c>
      <c r="I517" s="25" t="s">
        <v>940</v>
      </c>
      <c r="J517" s="23"/>
      <c r="K517" s="22">
        <v>36946.61</v>
      </c>
      <c r="L517" s="65"/>
      <c r="M517" s="28">
        <f t="shared" si="18"/>
        <v>0</v>
      </c>
      <c r="N517" s="59"/>
      <c r="O517" s="48">
        <v>0.2</v>
      </c>
      <c r="P517" s="49">
        <f t="shared" si="17"/>
        <v>0</v>
      </c>
    </row>
    <row r="518" spans="2:16" ht="62.25" customHeight="1">
      <c r="B518" s="70"/>
      <c r="C518" s="25">
        <v>59</v>
      </c>
      <c r="D518" s="25" t="s">
        <v>1051</v>
      </c>
      <c r="E518" s="52" t="s">
        <v>1686</v>
      </c>
      <c r="F518" s="25" t="s">
        <v>1052</v>
      </c>
      <c r="G518" s="25" t="s">
        <v>949</v>
      </c>
      <c r="H518" s="25" t="s">
        <v>38</v>
      </c>
      <c r="I518" s="25" t="s">
        <v>940</v>
      </c>
      <c r="J518" s="23"/>
      <c r="K518" s="22">
        <v>16678.99</v>
      </c>
      <c r="L518" s="65"/>
      <c r="M518" s="28">
        <f t="shared" si="18"/>
        <v>0</v>
      </c>
      <c r="N518" s="59"/>
      <c r="O518" s="48">
        <v>0.2</v>
      </c>
      <c r="P518" s="49">
        <f t="shared" si="17"/>
        <v>0</v>
      </c>
    </row>
    <row r="519" spans="2:16" ht="74.25" customHeight="1">
      <c r="B519" s="70"/>
      <c r="C519" s="25">
        <v>60</v>
      </c>
      <c r="D519" s="25" t="s">
        <v>1053</v>
      </c>
      <c r="E519" s="52" t="s">
        <v>1687</v>
      </c>
      <c r="F519" s="25" t="s">
        <v>1054</v>
      </c>
      <c r="G519" s="25" t="s">
        <v>949</v>
      </c>
      <c r="H519" s="25" t="s">
        <v>38</v>
      </c>
      <c r="I519" s="25" t="s">
        <v>1028</v>
      </c>
      <c r="J519" s="23"/>
      <c r="K519" s="22">
        <v>153451.46</v>
      </c>
      <c r="L519" s="65"/>
      <c r="M519" s="28">
        <f t="shared" si="18"/>
        <v>0</v>
      </c>
      <c r="N519" s="59"/>
      <c r="O519" s="48">
        <v>0.2</v>
      </c>
      <c r="P519" s="49">
        <f t="shared" si="17"/>
        <v>0</v>
      </c>
    </row>
    <row r="520" spans="2:16" ht="24.75" customHeight="1">
      <c r="B520" s="70"/>
      <c r="C520" s="25">
        <v>61</v>
      </c>
      <c r="D520" s="25" t="s">
        <v>1055</v>
      </c>
      <c r="E520" s="52" t="s">
        <v>1688</v>
      </c>
      <c r="F520" s="25" t="s">
        <v>1056</v>
      </c>
      <c r="G520" s="25" t="s">
        <v>939</v>
      </c>
      <c r="H520" s="25" t="s">
        <v>38</v>
      </c>
      <c r="I520" s="25" t="s">
        <v>940</v>
      </c>
      <c r="J520" s="23"/>
      <c r="K520" s="22">
        <v>24016.13</v>
      </c>
      <c r="L520" s="65"/>
      <c r="M520" s="28">
        <f t="shared" si="18"/>
        <v>0</v>
      </c>
      <c r="N520" s="59"/>
      <c r="O520" s="48">
        <v>0.2</v>
      </c>
      <c r="P520" s="49">
        <f t="shared" si="17"/>
        <v>0</v>
      </c>
    </row>
    <row r="521" spans="2:16" ht="60.75" customHeight="1">
      <c r="B521" s="70"/>
      <c r="C521" s="25">
        <v>62</v>
      </c>
      <c r="D521" s="25" t="s">
        <v>1057</v>
      </c>
      <c r="E521" s="52" t="s">
        <v>1689</v>
      </c>
      <c r="F521" s="25" t="s">
        <v>1058</v>
      </c>
      <c r="G521" s="25" t="s">
        <v>939</v>
      </c>
      <c r="H521" s="25" t="s">
        <v>38</v>
      </c>
      <c r="I521" s="25" t="s">
        <v>940</v>
      </c>
      <c r="J521" s="23"/>
      <c r="K521" s="22">
        <v>33359.81</v>
      </c>
      <c r="L521" s="65"/>
      <c r="M521" s="28">
        <f t="shared" si="18"/>
        <v>0</v>
      </c>
      <c r="N521" s="59"/>
      <c r="O521" s="48">
        <v>0.2</v>
      </c>
      <c r="P521" s="49">
        <f t="shared" si="17"/>
        <v>0</v>
      </c>
    </row>
    <row r="522" spans="2:16" ht="60" customHeight="1">
      <c r="B522" s="70"/>
      <c r="C522" s="25">
        <v>63</v>
      </c>
      <c r="D522" s="25" t="s">
        <v>1059</v>
      </c>
      <c r="E522" s="52" t="s">
        <v>1690</v>
      </c>
      <c r="F522" s="25" t="s">
        <v>1194</v>
      </c>
      <c r="G522" s="25" t="s">
        <v>939</v>
      </c>
      <c r="H522" s="25" t="s">
        <v>38</v>
      </c>
      <c r="I522" s="25" t="s">
        <v>940</v>
      </c>
      <c r="J522" s="23"/>
      <c r="K522" s="22">
        <v>33359.81</v>
      </c>
      <c r="L522" s="65"/>
      <c r="M522" s="28">
        <f t="shared" si="18"/>
        <v>0</v>
      </c>
      <c r="N522" s="59"/>
      <c r="O522" s="48">
        <v>0.2</v>
      </c>
      <c r="P522" s="49">
        <f aca="true" t="shared" si="19" ref="P522:P579">M522*O522</f>
        <v>0</v>
      </c>
    </row>
    <row r="523" spans="2:16" ht="24.75" customHeight="1">
      <c r="B523" s="70"/>
      <c r="C523" s="25">
        <v>64</v>
      </c>
      <c r="D523" s="25" t="s">
        <v>1060</v>
      </c>
      <c r="E523" s="52" t="s">
        <v>1691</v>
      </c>
      <c r="F523" s="25" t="s">
        <v>1061</v>
      </c>
      <c r="G523" s="25" t="s">
        <v>939</v>
      </c>
      <c r="H523" s="25" t="s">
        <v>38</v>
      </c>
      <c r="I523" s="25" t="s">
        <v>940</v>
      </c>
      <c r="J523" s="23"/>
      <c r="K523" s="22">
        <v>33359.81</v>
      </c>
      <c r="L523" s="65"/>
      <c r="M523" s="28">
        <f t="shared" si="18"/>
        <v>0</v>
      </c>
      <c r="N523" s="59"/>
      <c r="O523" s="48">
        <v>0.2</v>
      </c>
      <c r="P523" s="49">
        <f t="shared" si="19"/>
        <v>0</v>
      </c>
    </row>
    <row r="524" spans="2:16" ht="50.25" customHeight="1">
      <c r="B524" s="70"/>
      <c r="C524" s="25">
        <v>65</v>
      </c>
      <c r="D524" s="25" t="s">
        <v>1062</v>
      </c>
      <c r="E524" s="52" t="s">
        <v>1692</v>
      </c>
      <c r="F524" s="25" t="s">
        <v>1195</v>
      </c>
      <c r="G524" s="25" t="s">
        <v>939</v>
      </c>
      <c r="H524" s="25" t="s">
        <v>38</v>
      </c>
      <c r="I524" s="25" t="s">
        <v>940</v>
      </c>
      <c r="J524" s="23"/>
      <c r="K524" s="22">
        <v>40029.94</v>
      </c>
      <c r="L524" s="65"/>
      <c r="M524" s="28">
        <f t="shared" si="18"/>
        <v>0</v>
      </c>
      <c r="N524" s="59"/>
      <c r="O524" s="48">
        <v>0.2</v>
      </c>
      <c r="P524" s="49">
        <f t="shared" si="19"/>
        <v>0</v>
      </c>
    </row>
    <row r="525" spans="2:16" ht="61.5" customHeight="1">
      <c r="B525" s="70"/>
      <c r="C525" s="25">
        <v>66</v>
      </c>
      <c r="D525" s="25" t="s">
        <v>1063</v>
      </c>
      <c r="E525" s="52" t="s">
        <v>1693</v>
      </c>
      <c r="F525" s="25" t="s">
        <v>1064</v>
      </c>
      <c r="G525" s="25" t="s">
        <v>50</v>
      </c>
      <c r="H525" s="25" t="s">
        <v>38</v>
      </c>
      <c r="I525" s="25" t="s">
        <v>940</v>
      </c>
      <c r="J525" s="23"/>
      <c r="K525" s="22">
        <v>119859.39</v>
      </c>
      <c r="L525" s="65"/>
      <c r="M525" s="28">
        <f aca="true" t="shared" si="20" ref="M525:M578">J525*K525</f>
        <v>0</v>
      </c>
      <c r="N525" s="59"/>
      <c r="O525" s="48">
        <v>0.2</v>
      </c>
      <c r="P525" s="49">
        <f t="shared" si="19"/>
        <v>0</v>
      </c>
    </row>
    <row r="526" spans="2:16" ht="66" customHeight="1">
      <c r="B526" s="70"/>
      <c r="C526" s="25">
        <v>67</v>
      </c>
      <c r="D526" s="25" t="s">
        <v>1065</v>
      </c>
      <c r="E526" s="52" t="s">
        <v>1694</v>
      </c>
      <c r="F526" s="25" t="s">
        <v>1066</v>
      </c>
      <c r="G526" s="25" t="s">
        <v>949</v>
      </c>
      <c r="H526" s="25" t="s">
        <v>38</v>
      </c>
      <c r="I526" s="25" t="s">
        <v>940</v>
      </c>
      <c r="J526" s="23"/>
      <c r="K526" s="22">
        <v>228523.82</v>
      </c>
      <c r="L526" s="65"/>
      <c r="M526" s="28">
        <f t="shared" si="20"/>
        <v>0</v>
      </c>
      <c r="N526" s="59"/>
      <c r="O526" s="48">
        <v>0.2</v>
      </c>
      <c r="P526" s="49">
        <f t="shared" si="19"/>
        <v>0</v>
      </c>
    </row>
    <row r="527" spans="2:16" ht="24.75" customHeight="1">
      <c r="B527" s="70"/>
      <c r="C527" s="25">
        <v>68</v>
      </c>
      <c r="D527" s="25" t="s">
        <v>1067</v>
      </c>
      <c r="E527" s="52" t="s">
        <v>1695</v>
      </c>
      <c r="F527" s="25" t="s">
        <v>1068</v>
      </c>
      <c r="G527" s="25" t="s">
        <v>939</v>
      </c>
      <c r="H527" s="25" t="s">
        <v>38</v>
      </c>
      <c r="I527" s="25" t="s">
        <v>940</v>
      </c>
      <c r="J527" s="23"/>
      <c r="K527" s="22">
        <v>24016.13</v>
      </c>
      <c r="L527" s="65"/>
      <c r="M527" s="28">
        <f t="shared" si="20"/>
        <v>0</v>
      </c>
      <c r="N527" s="59"/>
      <c r="O527" s="48">
        <v>0.2</v>
      </c>
      <c r="P527" s="49">
        <f t="shared" si="19"/>
        <v>0</v>
      </c>
    </row>
    <row r="528" spans="2:16" ht="24.75" customHeight="1">
      <c r="B528" s="70"/>
      <c r="C528" s="25">
        <v>69</v>
      </c>
      <c r="D528" s="25" t="s">
        <v>1069</v>
      </c>
      <c r="E528" s="52" t="s">
        <v>1696</v>
      </c>
      <c r="F528" s="25" t="s">
        <v>1070</v>
      </c>
      <c r="G528" s="25" t="s">
        <v>939</v>
      </c>
      <c r="H528" s="25" t="s">
        <v>38</v>
      </c>
      <c r="I528" s="25" t="s">
        <v>940</v>
      </c>
      <c r="J528" s="23"/>
      <c r="K528" s="22">
        <v>24016.13</v>
      </c>
      <c r="L528" s="65"/>
      <c r="M528" s="28">
        <f t="shared" si="20"/>
        <v>0</v>
      </c>
      <c r="N528" s="59"/>
      <c r="O528" s="48">
        <v>0.2</v>
      </c>
      <c r="P528" s="49">
        <f t="shared" si="19"/>
        <v>0</v>
      </c>
    </row>
    <row r="529" spans="2:16" ht="24.75" customHeight="1">
      <c r="B529" s="70"/>
      <c r="C529" s="25">
        <v>70</v>
      </c>
      <c r="D529" s="25" t="s">
        <v>1071</v>
      </c>
      <c r="E529" s="52" t="s">
        <v>1697</v>
      </c>
      <c r="F529" s="25" t="s">
        <v>1072</v>
      </c>
      <c r="G529" s="25" t="s">
        <v>939</v>
      </c>
      <c r="H529" s="25" t="s">
        <v>38</v>
      </c>
      <c r="I529" s="25" t="s">
        <v>940</v>
      </c>
      <c r="J529" s="23"/>
      <c r="K529" s="22">
        <v>24016.13</v>
      </c>
      <c r="L529" s="65"/>
      <c r="M529" s="28">
        <f t="shared" si="20"/>
        <v>0</v>
      </c>
      <c r="N529" s="59"/>
      <c r="O529" s="48">
        <v>0.2</v>
      </c>
      <c r="P529" s="49">
        <f t="shared" si="19"/>
        <v>0</v>
      </c>
    </row>
    <row r="530" spans="2:16" ht="63.75" customHeight="1">
      <c r="B530" s="70"/>
      <c r="C530" s="25">
        <v>71</v>
      </c>
      <c r="D530" s="25" t="s">
        <v>1073</v>
      </c>
      <c r="E530" s="52" t="s">
        <v>1698</v>
      </c>
      <c r="F530" s="25" t="s">
        <v>1074</v>
      </c>
      <c r="G530" s="25" t="s">
        <v>949</v>
      </c>
      <c r="H530" s="25" t="s">
        <v>38</v>
      </c>
      <c r="I530" s="25" t="s">
        <v>940</v>
      </c>
      <c r="J530" s="23"/>
      <c r="K530" s="22">
        <v>16678.99</v>
      </c>
      <c r="L530" s="65"/>
      <c r="M530" s="28">
        <f t="shared" si="20"/>
        <v>0</v>
      </c>
      <c r="N530" s="59"/>
      <c r="O530" s="48">
        <v>0.2</v>
      </c>
      <c r="P530" s="49">
        <f t="shared" si="19"/>
        <v>0</v>
      </c>
    </row>
    <row r="531" spans="2:16" ht="51" customHeight="1">
      <c r="B531" s="70"/>
      <c r="C531" s="25">
        <v>72</v>
      </c>
      <c r="D531" s="25" t="s">
        <v>1075</v>
      </c>
      <c r="E531" s="52" t="s">
        <v>1699</v>
      </c>
      <c r="F531" s="25" t="s">
        <v>1076</v>
      </c>
      <c r="G531" s="25" t="s">
        <v>949</v>
      </c>
      <c r="H531" s="25" t="s">
        <v>38</v>
      </c>
      <c r="I531" s="25" t="s">
        <v>940</v>
      </c>
      <c r="J531" s="23"/>
      <c r="K531" s="22">
        <v>24016.13</v>
      </c>
      <c r="L531" s="65"/>
      <c r="M531" s="28">
        <f t="shared" si="20"/>
        <v>0</v>
      </c>
      <c r="N531" s="59"/>
      <c r="O531" s="48">
        <v>0.2</v>
      </c>
      <c r="P531" s="49">
        <f t="shared" si="19"/>
        <v>0</v>
      </c>
    </row>
    <row r="532" spans="2:16" ht="65.25" customHeight="1">
      <c r="B532" s="70"/>
      <c r="C532" s="25">
        <v>73</v>
      </c>
      <c r="D532" s="25" t="s">
        <v>1077</v>
      </c>
      <c r="E532" s="52" t="s">
        <v>1700</v>
      </c>
      <c r="F532" s="25" t="s">
        <v>1078</v>
      </c>
      <c r="G532" s="25" t="s">
        <v>949</v>
      </c>
      <c r="H532" s="25" t="s">
        <v>38</v>
      </c>
      <c r="I532" s="25" t="s">
        <v>940</v>
      </c>
      <c r="J532" s="23"/>
      <c r="K532" s="22">
        <v>16678.99</v>
      </c>
      <c r="L532" s="65"/>
      <c r="M532" s="28">
        <f t="shared" si="20"/>
        <v>0</v>
      </c>
      <c r="N532" s="59"/>
      <c r="O532" s="48">
        <v>0.2</v>
      </c>
      <c r="P532" s="49">
        <f t="shared" si="19"/>
        <v>0</v>
      </c>
    </row>
    <row r="533" spans="2:16" ht="40.5" customHeight="1">
      <c r="B533" s="70"/>
      <c r="C533" s="25">
        <v>74</v>
      </c>
      <c r="D533" s="25" t="s">
        <v>1079</v>
      </c>
      <c r="E533" s="52" t="s">
        <v>1701</v>
      </c>
      <c r="F533" s="25" t="s">
        <v>1080</v>
      </c>
      <c r="G533" s="25" t="s">
        <v>939</v>
      </c>
      <c r="H533" s="25" t="s">
        <v>38</v>
      </c>
      <c r="I533" s="25" t="s">
        <v>940</v>
      </c>
      <c r="J533" s="23"/>
      <c r="K533" s="22">
        <v>24016.13</v>
      </c>
      <c r="L533" s="65"/>
      <c r="M533" s="28">
        <f t="shared" si="20"/>
        <v>0</v>
      </c>
      <c r="N533" s="59"/>
      <c r="O533" s="48">
        <v>0.2</v>
      </c>
      <c r="P533" s="49">
        <f t="shared" si="19"/>
        <v>0</v>
      </c>
    </row>
    <row r="534" spans="2:16" ht="75" customHeight="1">
      <c r="B534" s="70"/>
      <c r="C534" s="25">
        <v>75</v>
      </c>
      <c r="D534" s="25" t="s">
        <v>1081</v>
      </c>
      <c r="E534" s="52" t="s">
        <v>1702</v>
      </c>
      <c r="F534" s="25" t="s">
        <v>1082</v>
      </c>
      <c r="G534" s="25" t="s">
        <v>949</v>
      </c>
      <c r="H534" s="25" t="s">
        <v>38</v>
      </c>
      <c r="I534" s="25" t="s">
        <v>940</v>
      </c>
      <c r="J534" s="23"/>
      <c r="K534" s="22">
        <v>16678.99</v>
      </c>
      <c r="L534" s="65"/>
      <c r="M534" s="28">
        <f t="shared" si="20"/>
        <v>0</v>
      </c>
      <c r="N534" s="59"/>
      <c r="O534" s="48">
        <v>0.2</v>
      </c>
      <c r="P534" s="49">
        <f t="shared" si="19"/>
        <v>0</v>
      </c>
    </row>
    <row r="535" spans="2:16" ht="64.5" customHeight="1">
      <c r="B535" s="70"/>
      <c r="C535" s="25">
        <v>76</v>
      </c>
      <c r="D535" s="25" t="s">
        <v>1083</v>
      </c>
      <c r="E535" s="52" t="s">
        <v>1703</v>
      </c>
      <c r="F535" s="25" t="s">
        <v>1084</v>
      </c>
      <c r="G535" s="25" t="s">
        <v>949</v>
      </c>
      <c r="H535" s="25" t="s">
        <v>38</v>
      </c>
      <c r="I535" s="25" t="s">
        <v>940</v>
      </c>
      <c r="J535" s="23"/>
      <c r="K535" s="22">
        <v>25660.69</v>
      </c>
      <c r="L535" s="65"/>
      <c r="M535" s="28">
        <f t="shared" si="20"/>
        <v>0</v>
      </c>
      <c r="N535" s="59"/>
      <c r="O535" s="48">
        <v>0.2</v>
      </c>
      <c r="P535" s="49">
        <f t="shared" si="19"/>
        <v>0</v>
      </c>
    </row>
    <row r="536" spans="2:16" ht="24.75" customHeight="1">
      <c r="B536" s="70"/>
      <c r="C536" s="25">
        <v>77</v>
      </c>
      <c r="D536" s="25" t="s">
        <v>1085</v>
      </c>
      <c r="E536" s="52" t="s">
        <v>1704</v>
      </c>
      <c r="F536" s="25" t="s">
        <v>1086</v>
      </c>
      <c r="G536" s="25" t="s">
        <v>939</v>
      </c>
      <c r="H536" s="25" t="s">
        <v>38</v>
      </c>
      <c r="I536" s="25" t="s">
        <v>940</v>
      </c>
      <c r="J536" s="23"/>
      <c r="K536" s="22">
        <v>40029.94</v>
      </c>
      <c r="L536" s="65"/>
      <c r="M536" s="28">
        <f t="shared" si="20"/>
        <v>0</v>
      </c>
      <c r="N536" s="59"/>
      <c r="O536" s="48">
        <v>0.2</v>
      </c>
      <c r="P536" s="49">
        <f t="shared" si="19"/>
        <v>0</v>
      </c>
    </row>
    <row r="537" spans="2:16" ht="57.75" customHeight="1">
      <c r="B537" s="70"/>
      <c r="C537" s="25">
        <v>78</v>
      </c>
      <c r="D537" s="25" t="s">
        <v>1087</v>
      </c>
      <c r="E537" s="52" t="s">
        <v>1705</v>
      </c>
      <c r="F537" s="25" t="s">
        <v>1088</v>
      </c>
      <c r="G537" s="25" t="s">
        <v>949</v>
      </c>
      <c r="H537" s="25" t="s">
        <v>38</v>
      </c>
      <c r="I537" s="25" t="s">
        <v>940</v>
      </c>
      <c r="J537" s="23"/>
      <c r="K537" s="22">
        <v>27292.39</v>
      </c>
      <c r="L537" s="65"/>
      <c r="M537" s="28">
        <f t="shared" si="20"/>
        <v>0</v>
      </c>
      <c r="N537" s="59"/>
      <c r="O537" s="48">
        <v>0.2</v>
      </c>
      <c r="P537" s="49">
        <f t="shared" si="19"/>
        <v>0</v>
      </c>
    </row>
    <row r="538" spans="2:16" ht="24.75" customHeight="1">
      <c r="B538" s="70"/>
      <c r="C538" s="25">
        <v>79</v>
      </c>
      <c r="D538" s="25" t="s">
        <v>1089</v>
      </c>
      <c r="E538" s="52" t="s">
        <v>1706</v>
      </c>
      <c r="F538" s="25" t="s">
        <v>1090</v>
      </c>
      <c r="G538" s="25" t="s">
        <v>949</v>
      </c>
      <c r="H538" s="25" t="s">
        <v>38</v>
      </c>
      <c r="I538" s="25" t="s">
        <v>940</v>
      </c>
      <c r="J538" s="23"/>
      <c r="K538" s="22">
        <v>33359.81</v>
      </c>
      <c r="L538" s="65"/>
      <c r="M538" s="28">
        <f t="shared" si="20"/>
        <v>0</v>
      </c>
      <c r="N538" s="59"/>
      <c r="O538" s="48">
        <v>0.2</v>
      </c>
      <c r="P538" s="49">
        <f t="shared" si="19"/>
        <v>0</v>
      </c>
    </row>
    <row r="539" spans="2:16" ht="24.75" customHeight="1">
      <c r="B539" s="70"/>
      <c r="C539" s="25">
        <v>80</v>
      </c>
      <c r="D539" s="25" t="s">
        <v>1091</v>
      </c>
      <c r="E539" s="52" t="s">
        <v>1707</v>
      </c>
      <c r="F539" s="25" t="s">
        <v>1092</v>
      </c>
      <c r="G539" s="25" t="s">
        <v>939</v>
      </c>
      <c r="H539" s="25" t="s">
        <v>38</v>
      </c>
      <c r="I539" s="25" t="s">
        <v>940</v>
      </c>
      <c r="J539" s="23"/>
      <c r="K539" s="22">
        <v>33359.81</v>
      </c>
      <c r="L539" s="65"/>
      <c r="M539" s="28">
        <f t="shared" si="20"/>
        <v>0</v>
      </c>
      <c r="N539" s="59"/>
      <c r="O539" s="48">
        <v>0.2</v>
      </c>
      <c r="P539" s="49">
        <f t="shared" si="19"/>
        <v>0</v>
      </c>
    </row>
    <row r="540" spans="2:16" ht="24.75" customHeight="1">
      <c r="B540" s="70"/>
      <c r="C540" s="25">
        <v>81</v>
      </c>
      <c r="D540" s="25" t="s">
        <v>1093</v>
      </c>
      <c r="E540" s="52" t="s">
        <v>1708</v>
      </c>
      <c r="F540" s="25" t="s">
        <v>1094</v>
      </c>
      <c r="G540" s="25" t="s">
        <v>939</v>
      </c>
      <c r="H540" s="25" t="s">
        <v>38</v>
      </c>
      <c r="I540" s="25" t="s">
        <v>940</v>
      </c>
      <c r="J540" s="23"/>
      <c r="K540" s="22">
        <v>33359.81</v>
      </c>
      <c r="L540" s="65"/>
      <c r="M540" s="28">
        <f t="shared" si="20"/>
        <v>0</v>
      </c>
      <c r="N540" s="59"/>
      <c r="O540" s="48">
        <v>0.2</v>
      </c>
      <c r="P540" s="49">
        <f t="shared" si="19"/>
        <v>0</v>
      </c>
    </row>
    <row r="541" spans="2:16" ht="41.25" customHeight="1">
      <c r="B541" s="70"/>
      <c r="C541" s="25">
        <v>82</v>
      </c>
      <c r="D541" s="25" t="s">
        <v>1095</v>
      </c>
      <c r="E541" s="52" t="s">
        <v>1709</v>
      </c>
      <c r="F541" s="25" t="s">
        <v>1096</v>
      </c>
      <c r="G541" s="25" t="s">
        <v>939</v>
      </c>
      <c r="H541" s="25" t="s">
        <v>38</v>
      </c>
      <c r="I541" s="25" t="s">
        <v>940</v>
      </c>
      <c r="J541" s="23"/>
      <c r="K541" s="22">
        <v>24016.13</v>
      </c>
      <c r="L541" s="65"/>
      <c r="M541" s="28">
        <f t="shared" si="20"/>
        <v>0</v>
      </c>
      <c r="N541" s="59"/>
      <c r="O541" s="48">
        <v>0.2</v>
      </c>
      <c r="P541" s="49">
        <f t="shared" si="19"/>
        <v>0</v>
      </c>
    </row>
    <row r="542" spans="2:16" ht="60" customHeight="1">
      <c r="B542" s="70"/>
      <c r="C542" s="25">
        <v>83</v>
      </c>
      <c r="D542" s="25" t="s">
        <v>1097</v>
      </c>
      <c r="E542" s="52" t="s">
        <v>1710</v>
      </c>
      <c r="F542" s="25" t="s">
        <v>1098</v>
      </c>
      <c r="G542" s="25" t="s">
        <v>939</v>
      </c>
      <c r="H542" s="25" t="s">
        <v>38</v>
      </c>
      <c r="I542" s="25" t="s">
        <v>940</v>
      </c>
      <c r="J542" s="23"/>
      <c r="K542" s="22">
        <v>36946.61</v>
      </c>
      <c r="L542" s="65"/>
      <c r="M542" s="28">
        <f t="shared" si="20"/>
        <v>0</v>
      </c>
      <c r="N542" s="59"/>
      <c r="O542" s="48">
        <v>0.2</v>
      </c>
      <c r="P542" s="49">
        <f t="shared" si="19"/>
        <v>0</v>
      </c>
    </row>
    <row r="543" spans="2:16" ht="24.75" customHeight="1">
      <c r="B543" s="70"/>
      <c r="C543" s="25">
        <v>84</v>
      </c>
      <c r="D543" s="25" t="s">
        <v>1099</v>
      </c>
      <c r="E543" s="52" t="s">
        <v>1711</v>
      </c>
      <c r="F543" s="25" t="s">
        <v>1100</v>
      </c>
      <c r="G543" s="25" t="s">
        <v>949</v>
      </c>
      <c r="H543" s="25" t="s">
        <v>38</v>
      </c>
      <c r="I543" s="25" t="s">
        <v>940</v>
      </c>
      <c r="J543" s="23"/>
      <c r="K543" s="22">
        <v>33359.81</v>
      </c>
      <c r="L543" s="65"/>
      <c r="M543" s="28">
        <f t="shared" si="20"/>
        <v>0</v>
      </c>
      <c r="N543" s="59"/>
      <c r="O543" s="48">
        <v>0.2</v>
      </c>
      <c r="P543" s="49">
        <f t="shared" si="19"/>
        <v>0</v>
      </c>
    </row>
    <row r="544" spans="2:16" ht="51" customHeight="1">
      <c r="B544" s="70"/>
      <c r="C544" s="25">
        <v>85</v>
      </c>
      <c r="D544" s="25" t="s">
        <v>1101</v>
      </c>
      <c r="E544" s="52" t="s">
        <v>1712</v>
      </c>
      <c r="F544" s="25" t="s">
        <v>1102</v>
      </c>
      <c r="G544" s="25" t="s">
        <v>949</v>
      </c>
      <c r="H544" s="25" t="s">
        <v>38</v>
      </c>
      <c r="I544" s="25" t="s">
        <v>940</v>
      </c>
      <c r="J544" s="23"/>
      <c r="K544" s="22">
        <v>24016.13</v>
      </c>
      <c r="L544" s="65"/>
      <c r="M544" s="28">
        <f t="shared" si="20"/>
        <v>0</v>
      </c>
      <c r="N544" s="59"/>
      <c r="O544" s="48">
        <v>0.2</v>
      </c>
      <c r="P544" s="49">
        <f t="shared" si="19"/>
        <v>0</v>
      </c>
    </row>
    <row r="545" spans="2:16" ht="58.5" customHeight="1">
      <c r="B545" s="70"/>
      <c r="C545" s="25">
        <v>86</v>
      </c>
      <c r="D545" s="25" t="s">
        <v>1103</v>
      </c>
      <c r="E545" s="52" t="s">
        <v>1713</v>
      </c>
      <c r="F545" s="25" t="s">
        <v>1104</v>
      </c>
      <c r="G545" s="25" t="s">
        <v>949</v>
      </c>
      <c r="H545" s="25" t="s">
        <v>38</v>
      </c>
      <c r="I545" s="25" t="s">
        <v>940</v>
      </c>
      <c r="J545" s="23"/>
      <c r="K545" s="22">
        <v>24016.13</v>
      </c>
      <c r="L545" s="65"/>
      <c r="M545" s="28">
        <f t="shared" si="20"/>
        <v>0</v>
      </c>
      <c r="N545" s="59"/>
      <c r="O545" s="48">
        <v>0.2</v>
      </c>
      <c r="P545" s="49">
        <f t="shared" si="19"/>
        <v>0</v>
      </c>
    </row>
    <row r="546" spans="2:16" ht="62.25" customHeight="1">
      <c r="B546" s="70"/>
      <c r="C546" s="25">
        <v>87</v>
      </c>
      <c r="D546" s="25" t="s">
        <v>1105</v>
      </c>
      <c r="E546" s="52" t="s">
        <v>1714</v>
      </c>
      <c r="F546" s="25" t="s">
        <v>1106</v>
      </c>
      <c r="G546" s="25" t="s">
        <v>949</v>
      </c>
      <c r="H546" s="25" t="s">
        <v>38</v>
      </c>
      <c r="I546" s="25" t="s">
        <v>940</v>
      </c>
      <c r="J546" s="23"/>
      <c r="K546" s="22">
        <v>20679.23</v>
      </c>
      <c r="L546" s="65"/>
      <c r="M546" s="28">
        <f t="shared" si="20"/>
        <v>0</v>
      </c>
      <c r="N546" s="59"/>
      <c r="O546" s="48">
        <v>0.2</v>
      </c>
      <c r="P546" s="49">
        <f t="shared" si="19"/>
        <v>0</v>
      </c>
    </row>
    <row r="547" spans="2:16" ht="56.25" customHeight="1">
      <c r="B547" s="70"/>
      <c r="C547" s="25">
        <v>88</v>
      </c>
      <c r="D547" s="25" t="s">
        <v>1107</v>
      </c>
      <c r="E547" s="52" t="s">
        <v>1715</v>
      </c>
      <c r="F547" s="25" t="s">
        <v>1188</v>
      </c>
      <c r="G547" s="25" t="s">
        <v>939</v>
      </c>
      <c r="H547" s="25" t="s">
        <v>38</v>
      </c>
      <c r="I547" s="25" t="s">
        <v>940</v>
      </c>
      <c r="J547" s="23"/>
      <c r="K547" s="22">
        <v>24999.19</v>
      </c>
      <c r="L547" s="65"/>
      <c r="M547" s="28">
        <f t="shared" si="20"/>
        <v>0</v>
      </c>
      <c r="N547" s="59"/>
      <c r="O547" s="48">
        <v>0.2</v>
      </c>
      <c r="P547" s="49">
        <f t="shared" si="19"/>
        <v>0</v>
      </c>
    </row>
    <row r="548" spans="2:16" ht="69.75" customHeight="1">
      <c r="B548" s="70"/>
      <c r="C548" s="25">
        <v>89</v>
      </c>
      <c r="D548" s="25" t="s">
        <v>1108</v>
      </c>
      <c r="E548" s="52" t="s">
        <v>1716</v>
      </c>
      <c r="F548" s="25" t="s">
        <v>1109</v>
      </c>
      <c r="G548" s="25" t="s">
        <v>949</v>
      </c>
      <c r="H548" s="25" t="s">
        <v>38</v>
      </c>
      <c r="I548" s="25" t="s">
        <v>1028</v>
      </c>
      <c r="J548" s="23"/>
      <c r="K548" s="22">
        <v>153451.46</v>
      </c>
      <c r="L548" s="65"/>
      <c r="M548" s="28">
        <f t="shared" si="20"/>
        <v>0</v>
      </c>
      <c r="N548" s="59"/>
      <c r="O548" s="48">
        <v>0.2</v>
      </c>
      <c r="P548" s="49">
        <f t="shared" si="19"/>
        <v>0</v>
      </c>
    </row>
    <row r="549" spans="2:16" ht="24.75" customHeight="1">
      <c r="B549" s="70"/>
      <c r="C549" s="25">
        <v>90</v>
      </c>
      <c r="D549" s="25" t="s">
        <v>1110</v>
      </c>
      <c r="E549" s="52" t="s">
        <v>1717</v>
      </c>
      <c r="F549" s="25" t="s">
        <v>1111</v>
      </c>
      <c r="G549" s="25" t="s">
        <v>949</v>
      </c>
      <c r="H549" s="25" t="s">
        <v>38</v>
      </c>
      <c r="I549" s="25" t="s">
        <v>940</v>
      </c>
      <c r="J549" s="23"/>
      <c r="K549" s="22">
        <v>16678.99</v>
      </c>
      <c r="L549" s="65"/>
      <c r="M549" s="28">
        <f t="shared" si="20"/>
        <v>0</v>
      </c>
      <c r="N549" s="59"/>
      <c r="O549" s="48">
        <v>0.2</v>
      </c>
      <c r="P549" s="49">
        <f t="shared" si="19"/>
        <v>0</v>
      </c>
    </row>
    <row r="550" spans="2:16" ht="24.75" customHeight="1">
      <c r="B550" s="70"/>
      <c r="C550" s="25">
        <v>91</v>
      </c>
      <c r="D550" s="25" t="s">
        <v>1112</v>
      </c>
      <c r="E550" s="52" t="s">
        <v>1718</v>
      </c>
      <c r="F550" s="25" t="s">
        <v>1113</v>
      </c>
      <c r="G550" s="25" t="s">
        <v>939</v>
      </c>
      <c r="H550" s="25" t="s">
        <v>38</v>
      </c>
      <c r="I550" s="25" t="s">
        <v>940</v>
      </c>
      <c r="J550" s="23"/>
      <c r="K550" s="22">
        <v>24016.33</v>
      </c>
      <c r="L550" s="65"/>
      <c r="M550" s="28">
        <f t="shared" si="20"/>
        <v>0</v>
      </c>
      <c r="N550" s="59"/>
      <c r="O550" s="48">
        <v>0.2</v>
      </c>
      <c r="P550" s="49">
        <f t="shared" si="19"/>
        <v>0</v>
      </c>
    </row>
    <row r="551" spans="2:16" ht="51" customHeight="1">
      <c r="B551" s="70"/>
      <c r="C551" s="25">
        <v>92</v>
      </c>
      <c r="D551" s="25" t="s">
        <v>219</v>
      </c>
      <c r="E551" s="52" t="s">
        <v>1719</v>
      </c>
      <c r="F551" s="25" t="s">
        <v>1114</v>
      </c>
      <c r="G551" s="25" t="s">
        <v>949</v>
      </c>
      <c r="H551" s="25" t="s">
        <v>38</v>
      </c>
      <c r="I551" s="25" t="s">
        <v>940</v>
      </c>
      <c r="J551" s="23"/>
      <c r="K551" s="22">
        <v>16678.99</v>
      </c>
      <c r="L551" s="65"/>
      <c r="M551" s="28">
        <f t="shared" si="20"/>
        <v>0</v>
      </c>
      <c r="N551" s="59"/>
      <c r="O551" s="48">
        <v>0.2</v>
      </c>
      <c r="P551" s="49">
        <f t="shared" si="19"/>
        <v>0</v>
      </c>
    </row>
    <row r="552" spans="2:16" ht="46.5" customHeight="1">
      <c r="B552" s="70"/>
      <c r="C552" s="25">
        <v>93</v>
      </c>
      <c r="D552" s="25" t="s">
        <v>1115</v>
      </c>
      <c r="E552" s="52" t="s">
        <v>1720</v>
      </c>
      <c r="F552" s="25" t="s">
        <v>1116</v>
      </c>
      <c r="G552" s="25" t="s">
        <v>939</v>
      </c>
      <c r="H552" s="25" t="s">
        <v>38</v>
      </c>
      <c r="I552" s="25" t="s">
        <v>940</v>
      </c>
      <c r="J552" s="23"/>
      <c r="K552" s="22">
        <v>36946.61</v>
      </c>
      <c r="L552" s="65"/>
      <c r="M552" s="28">
        <f t="shared" si="20"/>
        <v>0</v>
      </c>
      <c r="N552" s="59"/>
      <c r="O552" s="48">
        <v>0.2</v>
      </c>
      <c r="P552" s="49">
        <f t="shared" si="19"/>
        <v>0</v>
      </c>
    </row>
    <row r="553" spans="2:16" ht="75" customHeight="1">
      <c r="B553" s="70"/>
      <c r="C553" s="25">
        <v>94</v>
      </c>
      <c r="D553" s="25" t="s">
        <v>1117</v>
      </c>
      <c r="E553" s="52" t="s">
        <v>1721</v>
      </c>
      <c r="F553" s="25" t="s">
        <v>1118</v>
      </c>
      <c r="G553" s="25" t="s">
        <v>949</v>
      </c>
      <c r="H553" s="25" t="s">
        <v>38</v>
      </c>
      <c r="I553" s="25" t="s">
        <v>940</v>
      </c>
      <c r="J553" s="23"/>
      <c r="K553" s="22">
        <v>24016.13</v>
      </c>
      <c r="L553" s="65"/>
      <c r="M553" s="28">
        <f t="shared" si="20"/>
        <v>0</v>
      </c>
      <c r="N553" s="59"/>
      <c r="O553" s="48">
        <v>0.2</v>
      </c>
      <c r="P553" s="49">
        <f t="shared" si="19"/>
        <v>0</v>
      </c>
    </row>
    <row r="554" spans="2:16" ht="65.25" customHeight="1">
      <c r="B554" s="70"/>
      <c r="C554" s="25">
        <v>95</v>
      </c>
      <c r="D554" s="25" t="s">
        <v>1119</v>
      </c>
      <c r="E554" s="52" t="s">
        <v>1722</v>
      </c>
      <c r="F554" s="25" t="s">
        <v>1120</v>
      </c>
      <c r="G554" s="25" t="s">
        <v>949</v>
      </c>
      <c r="H554" s="25" t="s">
        <v>38</v>
      </c>
      <c r="I554" s="25" t="s">
        <v>940</v>
      </c>
      <c r="J554" s="23"/>
      <c r="K554" s="22">
        <v>36946.61</v>
      </c>
      <c r="L554" s="65"/>
      <c r="M554" s="28">
        <f t="shared" si="20"/>
        <v>0</v>
      </c>
      <c r="N554" s="59"/>
      <c r="O554" s="48">
        <v>0.2</v>
      </c>
      <c r="P554" s="49">
        <f t="shared" si="19"/>
        <v>0</v>
      </c>
    </row>
    <row r="555" spans="2:16" ht="24.75" customHeight="1">
      <c r="B555" s="70"/>
      <c r="C555" s="25">
        <v>96</v>
      </c>
      <c r="D555" s="25" t="s">
        <v>1121</v>
      </c>
      <c r="E555" s="52" t="s">
        <v>1723</v>
      </c>
      <c r="F555" s="25" t="s">
        <v>1122</v>
      </c>
      <c r="G555" s="25" t="s">
        <v>939</v>
      </c>
      <c r="H555" s="25" t="s">
        <v>38</v>
      </c>
      <c r="I555" s="25" t="s">
        <v>940</v>
      </c>
      <c r="J555" s="23"/>
      <c r="K555" s="22">
        <v>24016.13</v>
      </c>
      <c r="L555" s="65"/>
      <c r="M555" s="28">
        <f t="shared" si="20"/>
        <v>0</v>
      </c>
      <c r="N555" s="59"/>
      <c r="O555" s="48">
        <v>0.2</v>
      </c>
      <c r="P555" s="49">
        <f t="shared" si="19"/>
        <v>0</v>
      </c>
    </row>
    <row r="556" spans="2:16" ht="48" customHeight="1">
      <c r="B556" s="70"/>
      <c r="C556" s="25">
        <v>97</v>
      </c>
      <c r="D556" s="25" t="s">
        <v>1123</v>
      </c>
      <c r="E556" s="52" t="s">
        <v>1724</v>
      </c>
      <c r="F556" s="25" t="s">
        <v>1124</v>
      </c>
      <c r="G556" s="25" t="s">
        <v>949</v>
      </c>
      <c r="H556" s="25" t="s">
        <v>38</v>
      </c>
      <c r="I556" s="25" t="s">
        <v>940</v>
      </c>
      <c r="J556" s="23"/>
      <c r="K556" s="22">
        <v>16678.99</v>
      </c>
      <c r="L556" s="65"/>
      <c r="M556" s="28">
        <f t="shared" si="20"/>
        <v>0</v>
      </c>
      <c r="N556" s="59"/>
      <c r="O556" s="48">
        <v>0.2</v>
      </c>
      <c r="P556" s="49">
        <f t="shared" si="19"/>
        <v>0</v>
      </c>
    </row>
    <row r="557" spans="2:16" ht="54" customHeight="1">
      <c r="B557" s="70"/>
      <c r="C557" s="25">
        <v>98</v>
      </c>
      <c r="D557" s="25" t="s">
        <v>1125</v>
      </c>
      <c r="E557" s="52" t="s">
        <v>1725</v>
      </c>
      <c r="F557" s="25" t="s">
        <v>1126</v>
      </c>
      <c r="G557" s="25" t="s">
        <v>949</v>
      </c>
      <c r="H557" s="25" t="s">
        <v>38</v>
      </c>
      <c r="I557" s="25" t="s">
        <v>940</v>
      </c>
      <c r="J557" s="23"/>
      <c r="K557" s="22">
        <v>16678.99</v>
      </c>
      <c r="L557" s="65"/>
      <c r="M557" s="28">
        <f t="shared" si="20"/>
        <v>0</v>
      </c>
      <c r="N557" s="59"/>
      <c r="O557" s="48">
        <v>0.2</v>
      </c>
      <c r="P557" s="49">
        <f t="shared" si="19"/>
        <v>0</v>
      </c>
    </row>
    <row r="558" spans="2:16" ht="72.75" customHeight="1">
      <c r="B558" s="70"/>
      <c r="C558" s="25">
        <v>99</v>
      </c>
      <c r="D558" s="25" t="s">
        <v>1127</v>
      </c>
      <c r="E558" s="52" t="s">
        <v>1726</v>
      </c>
      <c r="F558" s="25" t="s">
        <v>1128</v>
      </c>
      <c r="G558" s="25" t="s">
        <v>949</v>
      </c>
      <c r="H558" s="25" t="s">
        <v>38</v>
      </c>
      <c r="I558" s="25" t="s">
        <v>940</v>
      </c>
      <c r="J558" s="23"/>
      <c r="K558" s="22">
        <v>16678.99</v>
      </c>
      <c r="L558" s="65"/>
      <c r="M558" s="28">
        <f t="shared" si="20"/>
        <v>0</v>
      </c>
      <c r="N558" s="59"/>
      <c r="O558" s="48">
        <v>0.2</v>
      </c>
      <c r="P558" s="49">
        <f t="shared" si="19"/>
        <v>0</v>
      </c>
    </row>
    <row r="559" spans="2:16" ht="35.25" customHeight="1">
      <c r="B559" s="70"/>
      <c r="C559" s="25">
        <v>100</v>
      </c>
      <c r="D559" s="25" t="s">
        <v>1129</v>
      </c>
      <c r="E559" s="52" t="s">
        <v>1727</v>
      </c>
      <c r="F559" s="25" t="s">
        <v>1130</v>
      </c>
      <c r="G559" s="25" t="s">
        <v>949</v>
      </c>
      <c r="H559" s="25" t="s">
        <v>38</v>
      </c>
      <c r="I559" s="25" t="s">
        <v>1028</v>
      </c>
      <c r="J559" s="23"/>
      <c r="K559" s="22">
        <v>91875</v>
      </c>
      <c r="L559" s="65"/>
      <c r="M559" s="28">
        <f t="shared" si="20"/>
        <v>0</v>
      </c>
      <c r="N559" s="59"/>
      <c r="O559" s="48">
        <v>0.2</v>
      </c>
      <c r="P559" s="49">
        <f t="shared" si="19"/>
        <v>0</v>
      </c>
    </row>
    <row r="560" spans="2:16" ht="24.75" customHeight="1">
      <c r="B560" s="70"/>
      <c r="C560" s="25">
        <v>101</v>
      </c>
      <c r="D560" s="25" t="s">
        <v>1131</v>
      </c>
      <c r="E560" s="52" t="s">
        <v>1728</v>
      </c>
      <c r="F560" s="25" t="s">
        <v>1132</v>
      </c>
      <c r="G560" s="25" t="s">
        <v>949</v>
      </c>
      <c r="H560" s="25" t="s">
        <v>38</v>
      </c>
      <c r="I560" s="25" t="s">
        <v>1133</v>
      </c>
      <c r="J560" s="23"/>
      <c r="K560" s="22">
        <v>29409.48</v>
      </c>
      <c r="L560" s="65"/>
      <c r="M560" s="28">
        <f t="shared" si="20"/>
        <v>0</v>
      </c>
      <c r="N560" s="59"/>
      <c r="O560" s="48">
        <v>0.2</v>
      </c>
      <c r="P560" s="49">
        <f t="shared" si="19"/>
        <v>0</v>
      </c>
    </row>
    <row r="561" spans="2:16" ht="24.75" customHeight="1">
      <c r="B561" s="70"/>
      <c r="C561" s="25">
        <v>102</v>
      </c>
      <c r="D561" s="25" t="s">
        <v>1134</v>
      </c>
      <c r="E561" s="52" t="s">
        <v>1729</v>
      </c>
      <c r="F561" s="25" t="s">
        <v>1135</v>
      </c>
      <c r="G561" s="25" t="s">
        <v>949</v>
      </c>
      <c r="H561" s="25" t="s">
        <v>38</v>
      </c>
      <c r="I561" s="25" t="s">
        <v>1136</v>
      </c>
      <c r="J561" s="23"/>
      <c r="K561" s="22">
        <v>5252.48</v>
      </c>
      <c r="L561" s="65"/>
      <c r="M561" s="28">
        <f t="shared" si="20"/>
        <v>0</v>
      </c>
      <c r="N561" s="59"/>
      <c r="O561" s="48">
        <v>0.2</v>
      </c>
      <c r="P561" s="49">
        <f t="shared" si="19"/>
        <v>0</v>
      </c>
    </row>
    <row r="562" spans="2:16" ht="24.75" customHeight="1">
      <c r="B562" s="70"/>
      <c r="C562" s="25">
        <v>103</v>
      </c>
      <c r="D562" s="25" t="s">
        <v>1137</v>
      </c>
      <c r="E562" s="52" t="s">
        <v>1730</v>
      </c>
      <c r="F562" s="25" t="s">
        <v>1138</v>
      </c>
      <c r="G562" s="25" t="s">
        <v>949</v>
      </c>
      <c r="H562" s="25" t="s">
        <v>38</v>
      </c>
      <c r="I562" s="25" t="s">
        <v>1139</v>
      </c>
      <c r="J562" s="23"/>
      <c r="K562" s="22">
        <v>8401.44</v>
      </c>
      <c r="L562" s="65"/>
      <c r="M562" s="28">
        <f>J562*K562</f>
        <v>0</v>
      </c>
      <c r="N562" s="59"/>
      <c r="O562" s="48">
        <v>0.2</v>
      </c>
      <c r="P562" s="49">
        <f t="shared" si="19"/>
        <v>0</v>
      </c>
    </row>
    <row r="563" spans="2:16" ht="24.75" customHeight="1">
      <c r="B563" s="70"/>
      <c r="C563" s="25">
        <v>104</v>
      </c>
      <c r="D563" s="25" t="s">
        <v>1140</v>
      </c>
      <c r="E563" s="52" t="s">
        <v>1731</v>
      </c>
      <c r="F563" s="25" t="s">
        <v>1141</v>
      </c>
      <c r="G563" s="25" t="s">
        <v>949</v>
      </c>
      <c r="H563" s="25" t="s">
        <v>38</v>
      </c>
      <c r="I563" s="25" t="s">
        <v>1142</v>
      </c>
      <c r="J563" s="23"/>
      <c r="K563" s="22">
        <v>6297.64</v>
      </c>
      <c r="L563" s="65"/>
      <c r="M563" s="28">
        <f>J563*K563</f>
        <v>0</v>
      </c>
      <c r="N563" s="59"/>
      <c r="O563" s="48">
        <v>0.2</v>
      </c>
      <c r="P563" s="49">
        <f t="shared" si="19"/>
        <v>0</v>
      </c>
    </row>
    <row r="564" spans="2:16" ht="36.75" customHeight="1">
      <c r="B564" s="70"/>
      <c r="C564" s="25">
        <v>105</v>
      </c>
      <c r="D564" s="25" t="s">
        <v>1143</v>
      </c>
      <c r="E564" s="52" t="s">
        <v>1732</v>
      </c>
      <c r="F564" s="25" t="s">
        <v>1144</v>
      </c>
      <c r="G564" s="25" t="s">
        <v>949</v>
      </c>
      <c r="H564" s="25" t="s">
        <v>38</v>
      </c>
      <c r="I564" s="25" t="s">
        <v>1145</v>
      </c>
      <c r="J564" s="23"/>
      <c r="K564" s="22">
        <v>29409.48</v>
      </c>
      <c r="L564" s="65"/>
      <c r="M564" s="28">
        <f>J564*K564</f>
        <v>0</v>
      </c>
      <c r="N564" s="59"/>
      <c r="O564" s="48">
        <v>0.2</v>
      </c>
      <c r="P564" s="49">
        <f t="shared" si="19"/>
        <v>0</v>
      </c>
    </row>
    <row r="565" spans="2:16" ht="41.25" customHeight="1">
      <c r="B565" s="70"/>
      <c r="C565" s="25">
        <v>106</v>
      </c>
      <c r="D565" s="25" t="s">
        <v>1146</v>
      </c>
      <c r="E565" s="52" t="s">
        <v>1733</v>
      </c>
      <c r="F565" s="25" t="s">
        <v>1147</v>
      </c>
      <c r="G565" s="25" t="s">
        <v>949</v>
      </c>
      <c r="H565" s="25" t="s">
        <v>38</v>
      </c>
      <c r="I565" s="25" t="s">
        <v>1145</v>
      </c>
      <c r="J565" s="23"/>
      <c r="K565" s="22">
        <v>35719.07</v>
      </c>
      <c r="L565" s="65"/>
      <c r="M565" s="28">
        <f t="shared" si="20"/>
        <v>0</v>
      </c>
      <c r="N565" s="59"/>
      <c r="O565" s="48">
        <v>0.2</v>
      </c>
      <c r="P565" s="49">
        <f t="shared" si="19"/>
        <v>0</v>
      </c>
    </row>
    <row r="566" spans="2:16" ht="24.75" customHeight="1">
      <c r="B566" s="70"/>
      <c r="C566" s="25">
        <v>107</v>
      </c>
      <c r="D566" s="25" t="s">
        <v>1148</v>
      </c>
      <c r="E566" s="52" t="s">
        <v>1734</v>
      </c>
      <c r="F566" s="25" t="s">
        <v>1149</v>
      </c>
      <c r="G566" s="25" t="s">
        <v>949</v>
      </c>
      <c r="H566" s="25" t="s">
        <v>38</v>
      </c>
      <c r="I566" s="25" t="s">
        <v>1028</v>
      </c>
      <c r="J566" s="23"/>
      <c r="K566" s="22">
        <v>14375.76</v>
      </c>
      <c r="L566" s="65"/>
      <c r="M566" s="28">
        <f t="shared" si="20"/>
        <v>0</v>
      </c>
      <c r="N566" s="59"/>
      <c r="O566" s="48">
        <v>0.2</v>
      </c>
      <c r="P566" s="49">
        <f t="shared" si="19"/>
        <v>0</v>
      </c>
    </row>
    <row r="567" spans="2:16" ht="24.75" customHeight="1">
      <c r="B567" s="70"/>
      <c r="C567" s="25">
        <v>108</v>
      </c>
      <c r="D567" s="25" t="s">
        <v>1150</v>
      </c>
      <c r="E567" s="52" t="s">
        <v>1735</v>
      </c>
      <c r="F567" s="25" t="s">
        <v>1150</v>
      </c>
      <c r="G567" s="25" t="s">
        <v>949</v>
      </c>
      <c r="H567" s="25" t="s">
        <v>38</v>
      </c>
      <c r="I567" s="25" t="s">
        <v>1028</v>
      </c>
      <c r="J567" s="23"/>
      <c r="K567" s="22">
        <v>10503.8</v>
      </c>
      <c r="L567" s="65"/>
      <c r="M567" s="28">
        <f t="shared" si="20"/>
        <v>0</v>
      </c>
      <c r="N567" s="59"/>
      <c r="O567" s="48">
        <v>0.2</v>
      </c>
      <c r="P567" s="49">
        <f t="shared" si="19"/>
        <v>0</v>
      </c>
    </row>
    <row r="568" spans="2:16" ht="24.75" customHeight="1">
      <c r="B568" s="70"/>
      <c r="C568" s="25">
        <v>109</v>
      </c>
      <c r="D568" s="25" t="s">
        <v>1151</v>
      </c>
      <c r="E568" s="52" t="s">
        <v>1736</v>
      </c>
      <c r="F568" s="25" t="s">
        <v>1152</v>
      </c>
      <c r="G568" s="25" t="s">
        <v>949</v>
      </c>
      <c r="H568" s="25" t="s">
        <v>38</v>
      </c>
      <c r="I568" s="25" t="s">
        <v>1028</v>
      </c>
      <c r="J568" s="23"/>
      <c r="K568" s="22">
        <v>10503.8</v>
      </c>
      <c r="L568" s="65"/>
      <c r="M568" s="28">
        <f>J568*K568</f>
        <v>0</v>
      </c>
      <c r="N568" s="59"/>
      <c r="O568" s="48">
        <v>0.2</v>
      </c>
      <c r="P568" s="49">
        <f t="shared" si="19"/>
        <v>0</v>
      </c>
    </row>
    <row r="569" spans="2:16" ht="24.75" customHeight="1">
      <c r="B569" s="70"/>
      <c r="C569" s="25">
        <v>110</v>
      </c>
      <c r="D569" s="25" t="s">
        <v>1153</v>
      </c>
      <c r="E569" s="52" t="s">
        <v>1737</v>
      </c>
      <c r="F569" s="25" t="s">
        <v>1154</v>
      </c>
      <c r="G569" s="25" t="s">
        <v>949</v>
      </c>
      <c r="H569" s="25" t="s">
        <v>38</v>
      </c>
      <c r="I569" s="25" t="s">
        <v>1155</v>
      </c>
      <c r="J569" s="23"/>
      <c r="K569" s="22">
        <v>5252.48</v>
      </c>
      <c r="L569" s="65"/>
      <c r="M569" s="28">
        <f>J569*K569</f>
        <v>0</v>
      </c>
      <c r="N569" s="59"/>
      <c r="O569" s="48">
        <v>0.2</v>
      </c>
      <c r="P569" s="49">
        <f t="shared" si="19"/>
        <v>0</v>
      </c>
    </row>
    <row r="570" spans="2:16" ht="24.75" customHeight="1">
      <c r="B570" s="70"/>
      <c r="C570" s="25">
        <v>111</v>
      </c>
      <c r="D570" s="25" t="s">
        <v>1156</v>
      </c>
      <c r="E570" s="52" t="s">
        <v>1738</v>
      </c>
      <c r="F570" s="25" t="s">
        <v>1157</v>
      </c>
      <c r="G570" s="25" t="s">
        <v>949</v>
      </c>
      <c r="H570" s="25" t="s">
        <v>38</v>
      </c>
      <c r="I570" s="25" t="s">
        <v>1158</v>
      </c>
      <c r="J570" s="23"/>
      <c r="K570" s="22">
        <v>84032.72</v>
      </c>
      <c r="L570" s="65"/>
      <c r="M570" s="28">
        <f>J570*K570</f>
        <v>0</v>
      </c>
      <c r="N570" s="59"/>
      <c r="O570" s="48">
        <v>0.2</v>
      </c>
      <c r="P570" s="49">
        <f t="shared" si="19"/>
        <v>0</v>
      </c>
    </row>
    <row r="571" spans="2:16" ht="24.75" customHeight="1">
      <c r="B571" s="70"/>
      <c r="C571" s="25">
        <v>112</v>
      </c>
      <c r="D571" s="25" t="s">
        <v>1159</v>
      </c>
      <c r="E571" s="52" t="s">
        <v>1739</v>
      </c>
      <c r="F571" s="25" t="s">
        <v>1160</v>
      </c>
      <c r="G571" s="25" t="s">
        <v>949</v>
      </c>
      <c r="H571" s="25" t="s">
        <v>38</v>
      </c>
      <c r="I571" s="25" t="s">
        <v>1161</v>
      </c>
      <c r="J571" s="23"/>
      <c r="K571" s="22">
        <v>7356.72</v>
      </c>
      <c r="L571" s="65"/>
      <c r="M571" s="28">
        <f t="shared" si="20"/>
        <v>0</v>
      </c>
      <c r="N571" s="59"/>
      <c r="O571" s="48">
        <v>0.2</v>
      </c>
      <c r="P571" s="49">
        <f t="shared" si="19"/>
        <v>0</v>
      </c>
    </row>
    <row r="572" spans="2:16" ht="39.75" customHeight="1">
      <c r="B572" s="70"/>
      <c r="C572" s="25">
        <v>113</v>
      </c>
      <c r="D572" s="25" t="s">
        <v>1162</v>
      </c>
      <c r="E572" s="52" t="s">
        <v>1740</v>
      </c>
      <c r="F572" s="25" t="s">
        <v>1163</v>
      </c>
      <c r="G572" s="25" t="s">
        <v>949</v>
      </c>
      <c r="H572" s="25" t="s">
        <v>38</v>
      </c>
      <c r="I572" s="25" t="s">
        <v>596</v>
      </c>
      <c r="J572" s="23"/>
      <c r="K572" s="22">
        <v>148378.13</v>
      </c>
      <c r="L572" s="65"/>
      <c r="M572" s="28">
        <f t="shared" si="20"/>
        <v>0</v>
      </c>
      <c r="N572" s="59"/>
      <c r="O572" s="48">
        <v>0.2</v>
      </c>
      <c r="P572" s="49">
        <f t="shared" si="19"/>
        <v>0</v>
      </c>
    </row>
    <row r="573" spans="2:16" ht="48.75" customHeight="1">
      <c r="B573" s="70"/>
      <c r="C573" s="25">
        <v>114</v>
      </c>
      <c r="D573" s="25" t="s">
        <v>1164</v>
      </c>
      <c r="E573" s="52" t="s">
        <v>1741</v>
      </c>
      <c r="F573" s="25" t="s">
        <v>1165</v>
      </c>
      <c r="G573" s="25" t="s">
        <v>949</v>
      </c>
      <c r="H573" s="25" t="s">
        <v>38</v>
      </c>
      <c r="I573" s="25" t="s">
        <v>41</v>
      </c>
      <c r="J573" s="23"/>
      <c r="K573" s="22">
        <v>22050</v>
      </c>
      <c r="L573" s="65"/>
      <c r="M573" s="28">
        <f t="shared" si="20"/>
        <v>0</v>
      </c>
      <c r="N573" s="59"/>
      <c r="O573" s="48">
        <v>0.2</v>
      </c>
      <c r="P573" s="49">
        <f t="shared" si="19"/>
        <v>0</v>
      </c>
    </row>
    <row r="574" spans="2:16" ht="44.25" customHeight="1">
      <c r="B574" s="70"/>
      <c r="C574" s="25">
        <v>115</v>
      </c>
      <c r="D574" s="25" t="s">
        <v>1166</v>
      </c>
      <c r="E574" s="52" t="s">
        <v>1742</v>
      </c>
      <c r="F574" s="25" t="s">
        <v>1167</v>
      </c>
      <c r="G574" s="25" t="s">
        <v>949</v>
      </c>
      <c r="H574" s="25" t="s">
        <v>38</v>
      </c>
      <c r="I574" s="25" t="s">
        <v>1168</v>
      </c>
      <c r="J574" s="23"/>
      <c r="K574" s="22">
        <v>254420.97</v>
      </c>
      <c r="L574" s="65"/>
      <c r="M574" s="28">
        <f t="shared" si="20"/>
        <v>0</v>
      </c>
      <c r="N574" s="59"/>
      <c r="O574" s="48">
        <v>0.2</v>
      </c>
      <c r="P574" s="49">
        <f t="shared" si="19"/>
        <v>0</v>
      </c>
    </row>
    <row r="575" spans="2:16" ht="35.25" customHeight="1">
      <c r="B575" s="70"/>
      <c r="C575" s="25">
        <v>116</v>
      </c>
      <c r="D575" s="25" t="s">
        <v>1169</v>
      </c>
      <c r="E575" s="52" t="s">
        <v>1743</v>
      </c>
      <c r="F575" s="25" t="s">
        <v>1170</v>
      </c>
      <c r="G575" s="25" t="s">
        <v>949</v>
      </c>
      <c r="H575" s="25" t="s">
        <v>38</v>
      </c>
      <c r="I575" s="25" t="s">
        <v>1171</v>
      </c>
      <c r="J575" s="23"/>
      <c r="K575" s="22">
        <v>157560.48</v>
      </c>
      <c r="L575" s="65"/>
      <c r="M575" s="28">
        <f t="shared" si="20"/>
        <v>0</v>
      </c>
      <c r="N575" s="59"/>
      <c r="O575" s="48">
        <v>0.2</v>
      </c>
      <c r="P575" s="49">
        <f t="shared" si="19"/>
        <v>0</v>
      </c>
    </row>
    <row r="576" spans="2:16" ht="44.25" customHeight="1">
      <c r="B576" s="70"/>
      <c r="C576" s="25">
        <v>117</v>
      </c>
      <c r="D576" s="25" t="s">
        <v>1172</v>
      </c>
      <c r="E576" s="52" t="s">
        <v>1744</v>
      </c>
      <c r="F576" s="25" t="s">
        <v>1173</v>
      </c>
      <c r="G576" s="25" t="s">
        <v>949</v>
      </c>
      <c r="H576" s="25" t="s">
        <v>38</v>
      </c>
      <c r="I576" s="25" t="s">
        <v>1174</v>
      </c>
      <c r="J576" s="23"/>
      <c r="K576" s="22">
        <v>369921.83</v>
      </c>
      <c r="L576" s="65"/>
      <c r="M576" s="28">
        <f t="shared" si="20"/>
        <v>0</v>
      </c>
      <c r="N576" s="59"/>
      <c r="O576" s="48">
        <v>0.2</v>
      </c>
      <c r="P576" s="49">
        <f t="shared" si="19"/>
        <v>0</v>
      </c>
    </row>
    <row r="577" spans="2:16" ht="24.75" customHeight="1">
      <c r="B577" s="70"/>
      <c r="C577" s="25">
        <v>118</v>
      </c>
      <c r="D577" s="25" t="s">
        <v>1175</v>
      </c>
      <c r="E577" s="52" t="s">
        <v>1745</v>
      </c>
      <c r="F577" s="25" t="s">
        <v>1176</v>
      </c>
      <c r="G577" s="25" t="s">
        <v>949</v>
      </c>
      <c r="H577" s="25" t="s">
        <v>38</v>
      </c>
      <c r="I577" s="25" t="s">
        <v>1177</v>
      </c>
      <c r="J577" s="23"/>
      <c r="K577" s="22">
        <v>14711</v>
      </c>
      <c r="L577" s="65"/>
      <c r="M577" s="28">
        <f t="shared" si="20"/>
        <v>0</v>
      </c>
      <c r="N577" s="59"/>
      <c r="O577" s="48">
        <v>0.2</v>
      </c>
      <c r="P577" s="49">
        <f t="shared" si="19"/>
        <v>0</v>
      </c>
    </row>
    <row r="578" spans="2:16" ht="24.75" customHeight="1">
      <c r="B578" s="70"/>
      <c r="C578" s="25">
        <v>119</v>
      </c>
      <c r="D578" s="25" t="s">
        <v>1178</v>
      </c>
      <c r="E578" s="52" t="s">
        <v>1746</v>
      </c>
      <c r="F578" s="25" t="s">
        <v>1179</v>
      </c>
      <c r="G578" s="25" t="s">
        <v>949</v>
      </c>
      <c r="H578" s="25" t="s">
        <v>38</v>
      </c>
      <c r="I578" s="25" t="s">
        <v>1180</v>
      </c>
      <c r="J578" s="23"/>
      <c r="K578" s="22">
        <v>47053.78</v>
      </c>
      <c r="L578" s="65"/>
      <c r="M578" s="28">
        <f t="shared" si="20"/>
        <v>0</v>
      </c>
      <c r="N578" s="59"/>
      <c r="O578" s="48">
        <v>0.2</v>
      </c>
      <c r="P578" s="49">
        <f t="shared" si="19"/>
        <v>0</v>
      </c>
    </row>
    <row r="579" spans="2:16" ht="24.75" customHeight="1">
      <c r="B579" s="70"/>
      <c r="C579" s="25">
        <v>120</v>
      </c>
      <c r="D579" s="25" t="s">
        <v>1181</v>
      </c>
      <c r="E579" s="52" t="s">
        <v>1747</v>
      </c>
      <c r="F579" s="25" t="s">
        <v>1182</v>
      </c>
      <c r="G579" s="25" t="s">
        <v>949</v>
      </c>
      <c r="H579" s="25" t="s">
        <v>38</v>
      </c>
      <c r="I579" s="25" t="s">
        <v>1183</v>
      </c>
      <c r="J579" s="23"/>
      <c r="K579" s="22">
        <v>12608.41</v>
      </c>
      <c r="L579" s="66"/>
      <c r="M579" s="28">
        <f>J579*K579</f>
        <v>0</v>
      </c>
      <c r="N579" s="59"/>
      <c r="O579" s="48">
        <v>0.2</v>
      </c>
      <c r="P579" s="49">
        <f t="shared" si="19"/>
        <v>0</v>
      </c>
    </row>
    <row r="580" spans="2:16" ht="24.75" customHeight="1">
      <c r="B580" s="70"/>
      <c r="C580" s="73" t="s">
        <v>1184</v>
      </c>
      <c r="D580" s="74"/>
      <c r="E580" s="74"/>
      <c r="F580" s="74"/>
      <c r="G580" s="74"/>
      <c r="H580" s="74"/>
      <c r="I580" s="74"/>
      <c r="J580" s="74"/>
      <c r="K580" s="75"/>
      <c r="L580" s="45"/>
      <c r="M580" s="38">
        <f>SUM(M460:M579)</f>
        <v>0</v>
      </c>
      <c r="N580" s="60"/>
      <c r="O580" s="48"/>
      <c r="P580" s="50">
        <f>SUM(P460:P579)</f>
        <v>0</v>
      </c>
    </row>
    <row r="581" spans="2:16" ht="24.75" customHeight="1">
      <c r="B581" s="67" t="s">
        <v>1197</v>
      </c>
      <c r="C581" s="68"/>
      <c r="D581" s="68"/>
      <c r="E581" s="68"/>
      <c r="F581" s="68"/>
      <c r="G581" s="68"/>
      <c r="H581" s="68"/>
      <c r="I581" s="68"/>
      <c r="J581" s="68"/>
      <c r="K581" s="69"/>
      <c r="L581" s="35">
        <f>SUM(L9,L208,L214,L228,L244,L265,L283,L460)</f>
        <v>637453838.8699999</v>
      </c>
      <c r="M581" s="38">
        <f>SUM(M205,M211,M225,M241,M262,M280,M457,M580)</f>
        <v>0</v>
      </c>
      <c r="N581" s="33">
        <f>AVERAGE(N9,N208,N214,N228,N244,N265,N283,N460)</f>
        <v>1</v>
      </c>
      <c r="O581" s="48"/>
      <c r="P581" s="49"/>
    </row>
    <row r="582" spans="2:16" ht="24.75" customHeight="1">
      <c r="B582" s="67" t="s">
        <v>25</v>
      </c>
      <c r="C582" s="68"/>
      <c r="D582" s="68"/>
      <c r="E582" s="68"/>
      <c r="F582" s="68"/>
      <c r="G582" s="68"/>
      <c r="H582" s="68"/>
      <c r="I582" s="68"/>
      <c r="J582" s="68"/>
      <c r="K582" s="69"/>
      <c r="L582" s="35"/>
      <c r="M582" s="38">
        <f>SUM(P205,P211,P225,P241,P262,P280,P457,P580)</f>
        <v>0</v>
      </c>
      <c r="N582" s="33"/>
      <c r="O582" s="48"/>
      <c r="P582" s="49"/>
    </row>
    <row r="583" spans="2:16" ht="24.75" customHeight="1">
      <c r="B583" s="67" t="s">
        <v>1196</v>
      </c>
      <c r="C583" s="68"/>
      <c r="D583" s="68"/>
      <c r="E583" s="68"/>
      <c r="F583" s="68"/>
      <c r="G583" s="68"/>
      <c r="H583" s="68"/>
      <c r="I583" s="68"/>
      <c r="J583" s="68"/>
      <c r="K583" s="69"/>
      <c r="L583" s="35"/>
      <c r="M583" s="38">
        <f>SUM(M581:M582)</f>
        <v>0</v>
      </c>
      <c r="N583" s="33"/>
      <c r="O583" s="48"/>
      <c r="P583" s="49"/>
    </row>
  </sheetData>
  <sheetProtection/>
  <mergeCells count="46">
    <mergeCell ref="B7:B205"/>
    <mergeCell ref="C7:J7"/>
    <mergeCell ref="L9:L204"/>
    <mergeCell ref="N9:N205"/>
    <mergeCell ref="B226:B241"/>
    <mergeCell ref="C226:J226"/>
    <mergeCell ref="L228:L240"/>
    <mergeCell ref="B242:B262"/>
    <mergeCell ref="C242:J242"/>
    <mergeCell ref="B2:N2"/>
    <mergeCell ref="B4:J4"/>
    <mergeCell ref="B206:B211"/>
    <mergeCell ref="C206:J206"/>
    <mergeCell ref="B212:B225"/>
    <mergeCell ref="C212:J212"/>
    <mergeCell ref="C6:N6"/>
    <mergeCell ref="N244:N262"/>
    <mergeCell ref="B583:K583"/>
    <mergeCell ref="B582:K582"/>
    <mergeCell ref="C205:K205"/>
    <mergeCell ref="C211:K211"/>
    <mergeCell ref="C225:K225"/>
    <mergeCell ref="C241:K241"/>
    <mergeCell ref="C262:K262"/>
    <mergeCell ref="C280:K280"/>
    <mergeCell ref="C457:K457"/>
    <mergeCell ref="C580:K580"/>
    <mergeCell ref="L460:L579"/>
    <mergeCell ref="N460:N580"/>
    <mergeCell ref="B581:K581"/>
    <mergeCell ref="B458:B580"/>
    <mergeCell ref="C458:J458"/>
    <mergeCell ref="B263:B280"/>
    <mergeCell ref="C263:J263"/>
    <mergeCell ref="B281:B457"/>
    <mergeCell ref="C281:J281"/>
    <mergeCell ref="L244:L261"/>
    <mergeCell ref="N265:N280"/>
    <mergeCell ref="L265:L279"/>
    <mergeCell ref="L283:L456"/>
    <mergeCell ref="N283:N457"/>
    <mergeCell ref="N208:N211"/>
    <mergeCell ref="L208:L210"/>
    <mergeCell ref="N214:N225"/>
    <mergeCell ref="L214:L224"/>
    <mergeCell ref="N228:N241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1187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'Аdoc d.o.o. - specifikacija'!L581</f>
        <v>637453838.8699999</v>
      </c>
      <c r="F6" s="11">
        <f>'Аdoc d.o.o. - specifikacija'!M581</f>
        <v>0</v>
      </c>
      <c r="G6" s="12">
        <f>'Аdoc d.o.o. - specifikacija'!M583</f>
        <v>0</v>
      </c>
    </row>
    <row r="7" spans="2:7" ht="24.75" customHeight="1" thickBot="1">
      <c r="B7" s="4" t="s">
        <v>6</v>
      </c>
      <c r="C7" s="13" t="s">
        <v>7</v>
      </c>
      <c r="D7" s="3"/>
      <c r="E7" s="82" t="s">
        <v>8</v>
      </c>
      <c r="F7" s="83"/>
      <c r="G7" s="84"/>
    </row>
    <row r="8" spans="2:7" ht="20.25" customHeight="1" thickBot="1">
      <c r="B8" s="9"/>
      <c r="C8" s="10"/>
      <c r="D8" s="3"/>
      <c r="E8" s="14">
        <f>E6/1000</f>
        <v>637453.8388699999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'Аdoc d.o.o. - specifikacija'!N581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2020-04-03T12:35:40Z</cp:lastPrinted>
  <dcterms:created xsi:type="dcterms:W3CDTF">2014-01-17T13:07:43Z</dcterms:created>
  <dcterms:modified xsi:type="dcterms:W3CDTF">2020-07-08T06:51:14Z</dcterms:modified>
  <cp:category/>
  <cp:version/>
  <cp:contentType/>
  <cp:contentStatus/>
</cp:coreProperties>
</file>