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YUNYCOM d.o.o. - specifikacija" sheetId="1" r:id="rId1"/>
    <sheet name="YUNYCOM d.o.o. - Obrazac KVI" sheetId="2" r:id="rId2"/>
  </sheets>
  <definedNames>
    <definedName name="_xlnm.Print_Area" localSheetId="1">'YUNYCOM d.o.o. - Obrazac KVI'!$A$1:$H$22</definedName>
    <definedName name="_xlnm.Print_Area" localSheetId="0">'YUNYCOM d.o.o. - specifikacija'!$B$1:$N$5</definedName>
  </definedNames>
  <calcPr fullCalcOnLoad="1"/>
</workbook>
</file>

<file path=xl/sharedStrings.xml><?xml version="1.0" encoding="utf-8"?>
<sst xmlns="http://schemas.openxmlformats.org/spreadsheetml/2006/main" count="4134" uniqueCount="1905">
  <si>
    <t>Предмет набавке</t>
  </si>
  <si>
    <t>Јединица мере</t>
  </si>
  <si>
    <t>Број набавке</t>
  </si>
  <si>
    <t>ПРОЦЕЊЕНА ВРЕДНОСТ</t>
  </si>
  <si>
    <t>УГОВОРЕНА ВРЕДНОСТ (без ПДВ-a)</t>
  </si>
  <si>
    <t>УГОВОРЕНА ВРЕДНОСТ (са ПДВ-ом)</t>
  </si>
  <si>
    <t>Тип набавке</t>
  </si>
  <si>
    <t>Обликована по партијама, централизована, оквирни споразум</t>
  </si>
  <si>
    <t>У хиљадама динара (за УЈН)</t>
  </si>
  <si>
    <t>Врста поступка</t>
  </si>
  <si>
    <t>Отворени</t>
  </si>
  <si>
    <t>Врста предмета</t>
  </si>
  <si>
    <t>Добра</t>
  </si>
  <si>
    <t>Друга добра</t>
  </si>
  <si>
    <t>Број понуда</t>
  </si>
  <si>
    <t>Делатност</t>
  </si>
  <si>
    <t>Класичан сектор - приходи из буџета</t>
  </si>
  <si>
    <t>Критеријум</t>
  </si>
  <si>
    <t>Опис предмета</t>
  </si>
  <si>
    <t>Број решења УЈН</t>
  </si>
  <si>
    <t>нема</t>
  </si>
  <si>
    <t>Шифра из ОРН</t>
  </si>
  <si>
    <t xml:space="preserve">ПРИЛОГ 1 УГОВОРА - СПЕЦИФИКАЦИЈА </t>
  </si>
  <si>
    <t>Најнижа понуђена цена</t>
  </si>
  <si>
    <t>ПРИЛОГ 3 УГОВОРА - ПОДАЦИ ЗА КВАРТАЛНО ИЗВЕШТАВАЊЕ</t>
  </si>
  <si>
    <t>ИЗНОС ПДВ-а</t>
  </si>
  <si>
    <t>Количина</t>
  </si>
  <si>
    <t>Јединична цена без ПДВ-а</t>
  </si>
  <si>
    <t>404-1-110/20-4</t>
  </si>
  <si>
    <t>Реагенси, изузев за трансфузију</t>
  </si>
  <si>
    <t xml:space="preserve">33696000– реагенси и контрасти </t>
  </si>
  <si>
    <t>Редни број ставке</t>
  </si>
  <si>
    <t>Назив ставке</t>
  </si>
  <si>
    <t xml:space="preserve">Произвођач </t>
  </si>
  <si>
    <t>Заштићени назив понуђеног добра</t>
  </si>
  <si>
    <t>Величина паковања</t>
  </si>
  <si>
    <t>Укупна цена без ПДВ-а</t>
  </si>
  <si>
    <t>Износ ПДВ-а</t>
  </si>
  <si>
    <t>pakovanje</t>
  </si>
  <si>
    <t>3x2ml</t>
  </si>
  <si>
    <t>Број понуда по партији</t>
  </si>
  <si>
    <t>Број партије</t>
  </si>
  <si>
    <t>Назив партије</t>
  </si>
  <si>
    <t>Стопа ПДВ-а</t>
  </si>
  <si>
    <t>Партија 10</t>
  </si>
  <si>
    <t>Reagensi i potrošni materijal za aparat SISMEX XN-L(350,450,550), XN (1000,2000)</t>
  </si>
  <si>
    <t>Cell pack DCL 20l</t>
  </si>
  <si>
    <t>Sysmex Corporation Japan</t>
  </si>
  <si>
    <t>CELLPACK DCL</t>
  </si>
  <si>
    <t>20 lit</t>
  </si>
  <si>
    <t>Cellpack DFL 2x1,5L</t>
  </si>
  <si>
    <t>CELLPACK DFL</t>
  </si>
  <si>
    <t>2 x 1,5lit</t>
  </si>
  <si>
    <t>Lysercell WNR 5l</t>
  </si>
  <si>
    <t>LYSERCELL WNR</t>
  </si>
  <si>
    <t>5 lit</t>
  </si>
  <si>
    <t>Lysercell WDF 5l</t>
  </si>
  <si>
    <t>LYSERCELL WDF</t>
  </si>
  <si>
    <t>Flurocell WNR 2x82 ml</t>
  </si>
  <si>
    <t>FLUOROCELL WNR</t>
  </si>
  <si>
    <t>2x82 ml</t>
  </si>
  <si>
    <t>Flurocell WDF 2x42 ml</t>
  </si>
  <si>
    <t>FLUOROCELL WDF</t>
  </si>
  <si>
    <t xml:space="preserve"> 2x42 ml</t>
  </si>
  <si>
    <t>Fluorocell RET 2x12ml</t>
  </si>
  <si>
    <t>FLUOROCELL RET</t>
  </si>
  <si>
    <t xml:space="preserve"> 2x12ml</t>
  </si>
  <si>
    <t>Sulfolyser 3x500ml</t>
  </si>
  <si>
    <t>SULFOLYZER</t>
  </si>
  <si>
    <t>3x500ml</t>
  </si>
  <si>
    <t>Cellclean 50 ml</t>
  </si>
  <si>
    <t>CELLCLEAN</t>
  </si>
  <si>
    <t>50ml</t>
  </si>
  <si>
    <t>XN Chek L1</t>
  </si>
  <si>
    <t>XN CHECK L1, L2, L3</t>
  </si>
  <si>
    <t>komad</t>
  </si>
  <si>
    <t>1x3ml</t>
  </si>
  <si>
    <t>XN Chek L2</t>
  </si>
  <si>
    <t>XN Chek L3</t>
  </si>
  <si>
    <t>XN Chek BF  L1</t>
  </si>
  <si>
    <t>XN CHECK BF L1, L2</t>
  </si>
  <si>
    <t>XN Chek BF  L2</t>
  </si>
  <si>
    <t xml:space="preserve">Sulfolyser </t>
  </si>
  <si>
    <t>Fluorocell PLT-F</t>
  </si>
  <si>
    <t>FLUOROCELL PLT</t>
  </si>
  <si>
    <t>2X12ML</t>
  </si>
  <si>
    <t>Укупно за партију 10:</t>
  </si>
  <si>
    <t>Партија 11</t>
  </si>
  <si>
    <t>Reagensi i potrošni materijal za aparat SISMEX XS (500i,1000i), XT 1800i</t>
  </si>
  <si>
    <t xml:space="preserve">Cellpack EPK </t>
  </si>
  <si>
    <t>CELLPACK</t>
  </si>
  <si>
    <t>Stromatolyser 4DL</t>
  </si>
  <si>
    <t>STROMATOLYZER-4DL</t>
  </si>
  <si>
    <t xml:space="preserve">Stromatolyser 4DS </t>
  </si>
  <si>
    <t>STROMATOLYZER-4DS</t>
  </si>
  <si>
    <t>1x42ml</t>
  </si>
  <si>
    <t>Stromatolyser FB</t>
  </si>
  <si>
    <t>STROMATOLYZER-FB</t>
  </si>
  <si>
    <t>5lit</t>
  </si>
  <si>
    <t>Sulfolyser SLS</t>
  </si>
  <si>
    <t>Cellclean</t>
  </si>
  <si>
    <t>Sulfolyser</t>
  </si>
  <si>
    <t xml:space="preserve">Stromatolyser-4DL </t>
  </si>
  <si>
    <t>2lit</t>
  </si>
  <si>
    <t>Stromatolyser-4DS</t>
  </si>
  <si>
    <t>3x42ml</t>
  </si>
  <si>
    <t>E check XS L1</t>
  </si>
  <si>
    <t>E-CHECK (XS) L1</t>
  </si>
  <si>
    <t>Komad</t>
  </si>
  <si>
    <t>1x1.5ml</t>
  </si>
  <si>
    <t>E check XS L2</t>
  </si>
  <si>
    <t>E-CHECK (XS) L2</t>
  </si>
  <si>
    <t>E check XS L3</t>
  </si>
  <si>
    <t>E-CHECK (XS) L3</t>
  </si>
  <si>
    <t>E CHECK (XE) N  L2</t>
  </si>
  <si>
    <t>E-CHECK (XE) L2</t>
  </si>
  <si>
    <t>4,5ml</t>
  </si>
  <si>
    <t>Укупно за партију 11:</t>
  </si>
  <si>
    <t>Партија 17</t>
  </si>
  <si>
    <t>Reagensi i potrošni materijal -SISMEX KX-21N, XN45  I XP-300</t>
  </si>
  <si>
    <t xml:space="preserve">Cellpack </t>
  </si>
  <si>
    <t>20l</t>
  </si>
  <si>
    <t>Stromatolyser WH</t>
  </si>
  <si>
    <t>STROMATOLYZER-WH</t>
  </si>
  <si>
    <t>1500ml</t>
  </si>
  <si>
    <t xml:space="preserve">Cellclean </t>
  </si>
  <si>
    <t>Eightcheck-3WP, 1,5 ml. L</t>
  </si>
  <si>
    <t>EIGHTCHECK-3WP LOW</t>
  </si>
  <si>
    <t>1x1,5ml</t>
  </si>
  <si>
    <t>Eightcheck-3WP, 1,5 ml. N</t>
  </si>
  <si>
    <t>EIGHTCHECK-3WP NORMAL</t>
  </si>
  <si>
    <t>Eightcheck-3WP, 1,5 ml. H</t>
  </si>
  <si>
    <t>EIGHTCHECK-3WP HIGH</t>
  </si>
  <si>
    <t>Укупно за партију 17:</t>
  </si>
  <si>
    <t>Партија 45</t>
  </si>
  <si>
    <t>Reagensi i potrošni materijal za aparat CYAN Coag 1 CH</t>
  </si>
  <si>
    <t xml:space="preserve">Fibrinogen kit   </t>
  </si>
  <si>
    <t>Dialab, Austrija</t>
  </si>
  <si>
    <t>100 testova</t>
  </si>
  <si>
    <t xml:space="preserve">Kivete sa kuglicama   </t>
  </si>
  <si>
    <t>Cypress, Belgija</t>
  </si>
  <si>
    <t>Cuvettes and balls for 500 tests</t>
  </si>
  <si>
    <t>500 komad</t>
  </si>
  <si>
    <t>APTT EA LIQUID</t>
  </si>
  <si>
    <t>5x8 mL</t>
  </si>
  <si>
    <t>Kontrolna plazma N</t>
  </si>
  <si>
    <t>Normal Coag. Ctrl Plasma (lyo)</t>
  </si>
  <si>
    <t>1x1ml</t>
  </si>
  <si>
    <t>Kontrolna plazma P</t>
  </si>
  <si>
    <t>Abnorm. Coag. Ctrl Plasma (lyo)</t>
  </si>
  <si>
    <t xml:space="preserve">Thromboplastin S  </t>
  </si>
  <si>
    <t>Thromboplastin Lyo</t>
  </si>
  <si>
    <t>10x4ml</t>
  </si>
  <si>
    <t>Укупно за партију 45:</t>
  </si>
  <si>
    <t>Партија 46</t>
  </si>
  <si>
    <t>Reagensi i potrošni materijal za aparat  TROMBOTRACK SOLO</t>
  </si>
  <si>
    <t>Calcium Chloride 0.020m</t>
  </si>
  <si>
    <t>5x10 mL</t>
  </si>
  <si>
    <t>Kivete i čelične kuglice za thrombotrack</t>
  </si>
  <si>
    <t>500 komadа</t>
  </si>
  <si>
    <t>INR Diagen (Rabbit Brain Capillary Reagent)</t>
  </si>
  <si>
    <t>Diagnostic Reagents, V. Britanija</t>
  </si>
  <si>
    <t>Rabbit Brain Capillary Reagent</t>
  </si>
  <si>
    <t>6x5 mL</t>
  </si>
  <si>
    <t xml:space="preserve">Normalna kontrola za reagens za određjivanje INR iz kapilarnog uzorka </t>
  </si>
  <si>
    <t>Finger Prick Control Plasmaa</t>
  </si>
  <si>
    <t>0.5 mL</t>
  </si>
  <si>
    <t>Fibrinogen kit</t>
  </si>
  <si>
    <t>5x2ml ili odgovarajući</t>
  </si>
  <si>
    <t xml:space="preserve">Abnormalna  kontrola za reagens za određjivanje INR iz kapilarnog uzorka </t>
  </si>
  <si>
    <t>Calcium Chloride 6mm</t>
  </si>
  <si>
    <t>250ml</t>
  </si>
  <si>
    <t>Tromboplastin S</t>
  </si>
  <si>
    <t>10x4 mL</t>
  </si>
  <si>
    <t>Укупно за партију 46:</t>
  </si>
  <si>
    <t>Партија 59</t>
  </si>
  <si>
    <t>Reagensi i potrošni materijal za imunohemijske analizatore model VIDAS (PC VIDAS), Mini Vidas</t>
  </si>
  <si>
    <t xml:space="preserve">HCG test </t>
  </si>
  <si>
    <t>Biomerieux, Francuska</t>
  </si>
  <si>
    <t xml:space="preserve">VIDAS HCG </t>
  </si>
  <si>
    <t>60 testova</t>
  </si>
  <si>
    <t xml:space="preserve">Brahams procalcitonin                  </t>
  </si>
  <si>
    <t xml:space="preserve">VIDAS BRAHMS PROCALCITONIN </t>
  </si>
  <si>
    <t>High sensitive troponin I</t>
  </si>
  <si>
    <t xml:space="preserve">VIDAS HS TROPONIN I </t>
  </si>
  <si>
    <t xml:space="preserve">QCV test </t>
  </si>
  <si>
    <t xml:space="preserve">QCV-QUALITY CONTROL VIDAS </t>
  </si>
  <si>
    <t>AFP</t>
  </si>
  <si>
    <t xml:space="preserve">VIDAS AFP </t>
  </si>
  <si>
    <t>Ca 125</t>
  </si>
  <si>
    <t xml:space="preserve">VIDAS CA 125II </t>
  </si>
  <si>
    <t>30 testova</t>
  </si>
  <si>
    <t>Ca 15-3</t>
  </si>
  <si>
    <t xml:space="preserve">VIDAS CA 15-3 </t>
  </si>
  <si>
    <t>Ca 19-9</t>
  </si>
  <si>
    <t xml:space="preserve">VIDAS CA 19-9 </t>
  </si>
  <si>
    <t>CEA</t>
  </si>
  <si>
    <t xml:space="preserve">VIDAS CEA (S) </t>
  </si>
  <si>
    <t>D-dimer exclusion II</t>
  </si>
  <si>
    <t xml:space="preserve">VIDAS D-DIMER EXCLUSION II </t>
  </si>
  <si>
    <t>NT pro BNP</t>
  </si>
  <si>
    <t xml:space="preserve">VIDAS NT-PROBNP 2 </t>
  </si>
  <si>
    <t>Feritin</t>
  </si>
  <si>
    <t xml:space="preserve">VIDAS FERRITIN </t>
  </si>
  <si>
    <t>Helico pylori IgG</t>
  </si>
  <si>
    <t xml:space="preserve">VIDAS H. PYLORI IGG </t>
  </si>
  <si>
    <t xml:space="preserve">TSH </t>
  </si>
  <si>
    <t xml:space="preserve">VIDAS TSH </t>
  </si>
  <si>
    <t>T3</t>
  </si>
  <si>
    <t xml:space="preserve">VIDAS T3 </t>
  </si>
  <si>
    <t>T4</t>
  </si>
  <si>
    <t xml:space="preserve">VIDAS T4 </t>
  </si>
  <si>
    <t>FT4</t>
  </si>
  <si>
    <t xml:space="preserve">VIDAS FT4 </t>
  </si>
  <si>
    <t xml:space="preserve">AMH </t>
  </si>
  <si>
    <t xml:space="preserve">VIDAS AMH </t>
  </si>
  <si>
    <t xml:space="preserve"> HBs Ag Ultra</t>
  </si>
  <si>
    <t xml:space="preserve">VIDAS HBS AG ULTRA </t>
  </si>
  <si>
    <t xml:space="preserve"> Anti-HCV </t>
  </si>
  <si>
    <t xml:space="preserve">VIDAS ANTI-HCV </t>
  </si>
  <si>
    <t>HIV DUO Ultra</t>
  </si>
  <si>
    <t xml:space="preserve">VIDAS HIV DUO ULTRA </t>
  </si>
  <si>
    <t>HAV IgM</t>
  </si>
  <si>
    <t xml:space="preserve">VIDAS HAV IGM </t>
  </si>
  <si>
    <t xml:space="preserve">Anti-HBs Total II </t>
  </si>
  <si>
    <t xml:space="preserve">VIDAS ANTI HBS TOTAL II </t>
  </si>
  <si>
    <t>Anti-HBc Total II</t>
  </si>
  <si>
    <t xml:space="preserve">VIDAS ANTI-HBC TOTAL II </t>
  </si>
  <si>
    <t xml:space="preserve"> CK-MB  </t>
  </si>
  <si>
    <t>VIDAS CK MB</t>
  </si>
  <si>
    <t xml:space="preserve">TPSA </t>
  </si>
  <si>
    <t xml:space="preserve">VIDAS TPSA </t>
  </si>
  <si>
    <t>FPSA</t>
  </si>
  <si>
    <t xml:space="preserve">VIDAS FPSA </t>
  </si>
  <si>
    <t xml:space="preserve">Prolaktin </t>
  </si>
  <si>
    <t xml:space="preserve">VIDAS PROLACTIN </t>
  </si>
  <si>
    <t xml:space="preserve">vitamin D </t>
  </si>
  <si>
    <t xml:space="preserve">VIDAS TOTAL 25OH VITAMIN D </t>
  </si>
  <si>
    <t>Testosteron</t>
  </si>
  <si>
    <t xml:space="preserve">VIDAS TESTOSTERONE II </t>
  </si>
  <si>
    <t>Estradiol</t>
  </si>
  <si>
    <t xml:space="preserve">VIDAS ESTRADIOL II </t>
  </si>
  <si>
    <t>FSH</t>
  </si>
  <si>
    <t xml:space="preserve">VIDAS FSH </t>
  </si>
  <si>
    <t>LH</t>
  </si>
  <si>
    <t xml:space="preserve">VIDAS LH </t>
  </si>
  <si>
    <t>Progesteron</t>
  </si>
  <si>
    <t xml:space="preserve">VIDAS PROGESTERONE </t>
  </si>
  <si>
    <t>C difficile tox A i B</t>
  </si>
  <si>
    <t xml:space="preserve">VIDAS CD A/B </t>
  </si>
  <si>
    <t>CORTISOL</t>
  </si>
  <si>
    <t xml:space="preserve">VIDAS CORTISOL S </t>
  </si>
  <si>
    <t>B2 Microglobulin</t>
  </si>
  <si>
    <t>VIDAS BETA 2 MICROGLOBULIN</t>
  </si>
  <si>
    <t>FT3</t>
  </si>
  <si>
    <t xml:space="preserve">VIDAS FT3 </t>
  </si>
  <si>
    <t>ANTI-TPO</t>
  </si>
  <si>
    <t xml:space="preserve">VIDAS ANTI-TPO      </t>
  </si>
  <si>
    <t>ANTI-TG</t>
  </si>
  <si>
    <t xml:space="preserve">VIDAS ANTI-TG       </t>
  </si>
  <si>
    <t>HBe/Anti HBe</t>
  </si>
  <si>
    <t xml:space="preserve">VIDAS HBE/ANTI-HBE </t>
  </si>
  <si>
    <t>C. difficile GDH</t>
  </si>
  <si>
    <t xml:space="preserve">VIDAS GDH </t>
  </si>
  <si>
    <t>60 тестова</t>
  </si>
  <si>
    <t xml:space="preserve"> HBs Ag Ultra CONFIRMATION</t>
  </si>
  <si>
    <t xml:space="preserve">VIDAS HBSAG ULTRA CONFIRMATION </t>
  </si>
  <si>
    <t>30 тестова</t>
  </si>
  <si>
    <t>HIV DUO QUICK</t>
  </si>
  <si>
    <t xml:space="preserve">VIDAS HIV DUO QUICK </t>
  </si>
  <si>
    <t xml:space="preserve">HIV P24 II </t>
  </si>
  <si>
    <t xml:space="preserve">VIDAS HIV P24 II </t>
  </si>
  <si>
    <t>ANTI-HAV TOTAL</t>
  </si>
  <si>
    <t>VIDAS ANTI-HAV TOTAL</t>
  </si>
  <si>
    <t>HBc IgM II</t>
  </si>
  <si>
    <t xml:space="preserve">VIDAS HBC IGM II </t>
  </si>
  <si>
    <t xml:space="preserve">CMV IgG Avidity </t>
  </si>
  <si>
    <t xml:space="preserve">VIDAS CMV IGG AVIDITY II </t>
  </si>
  <si>
    <t>EBV EBNA IgG</t>
  </si>
  <si>
    <t xml:space="preserve">VIDAS EBNA IGG </t>
  </si>
  <si>
    <t>EBV VCA IgM</t>
  </si>
  <si>
    <t>VIDAS EBV VCA IGM</t>
  </si>
  <si>
    <t>EBV VCA/EA IgG</t>
  </si>
  <si>
    <t xml:space="preserve">VIDAS EBV VCA/EA IGG </t>
  </si>
  <si>
    <t>Toxoplazma gondi IgG Avidity</t>
  </si>
  <si>
    <t xml:space="preserve">VIDAS TOXO IGG AVIDITY </t>
  </si>
  <si>
    <t>MUMPS IgG, 60 tests</t>
  </si>
  <si>
    <t>VIDAS MUMPS IGG</t>
  </si>
  <si>
    <t>DACRON SWAB ( Stapici za ciscenje )</t>
  </si>
  <si>
    <t>DACRON SWAB</t>
  </si>
  <si>
    <t>200 komad</t>
  </si>
  <si>
    <t>CLINELL MARAMICE ZA DEZINFEKCIJU</t>
  </si>
  <si>
    <t>Clinell, Velika Britanija</t>
  </si>
  <si>
    <t>Universal wipes</t>
  </si>
  <si>
    <t>VIDAS PTH (1-84) 30 tests</t>
  </si>
  <si>
    <t xml:space="preserve">VIDAS PTH (1-84) </t>
  </si>
  <si>
    <t>Vidas Toxo competition</t>
  </si>
  <si>
    <t xml:space="preserve">VIDAS TOXO COMPETITION </t>
  </si>
  <si>
    <t>HIV p24 II confirmation</t>
  </si>
  <si>
    <t xml:space="preserve">VIDAS HIV P24 II CONFIRMATION </t>
  </si>
  <si>
    <t>Rubella IgG</t>
  </si>
  <si>
    <t xml:space="preserve">VIDAS RUB IGG II </t>
  </si>
  <si>
    <t>Rubella IgM</t>
  </si>
  <si>
    <t xml:space="preserve">VIDAS RUB IGM </t>
  </si>
  <si>
    <t>Printer papir</t>
  </si>
  <si>
    <t>Printer paper</t>
  </si>
  <si>
    <t>5 komad</t>
  </si>
  <si>
    <t>Укупно за партију 59:</t>
  </si>
  <si>
    <t>Партија 62</t>
  </si>
  <si>
    <t>Reagensi i potrošni materijal za imunohemijske analizatore model  Chorus Trio</t>
  </si>
  <si>
    <t>CHORUS-ANA-8</t>
  </si>
  <si>
    <t>Diesee Diagnostica Senese S.P.A. Italija</t>
  </si>
  <si>
    <t>Chorus ANA-8</t>
  </si>
  <si>
    <t>36 тестова</t>
  </si>
  <si>
    <t>CHORUS-ANTI-CCP</t>
  </si>
  <si>
    <t>Chorus ANTI-CCP</t>
  </si>
  <si>
    <t>CHORUS-BETA 2-GLYCOPROTEIN-G</t>
  </si>
  <si>
    <t>Chorus beta 2-Glycoprotein-G</t>
  </si>
  <si>
    <t>CHORUS-BETA 2-GLYCOPROTEIN-M</t>
  </si>
  <si>
    <t>Chorus beta 2-Glycoprotein-M</t>
  </si>
  <si>
    <t>CHORUS-CARDIOLIPIN-G</t>
  </si>
  <si>
    <t>Chorus Cardiolipin-G</t>
  </si>
  <si>
    <t>CHORUS-CARDIOLIPIN-M</t>
  </si>
  <si>
    <t>Chorus Cardiolipin-M</t>
  </si>
  <si>
    <t>CHORUS-DSDNA-G</t>
  </si>
  <si>
    <t>Chorus dsDNA-G</t>
  </si>
  <si>
    <t>CHORUS-MPO</t>
  </si>
  <si>
    <t>Chorus MPO</t>
  </si>
  <si>
    <t>CHORUS-PR3</t>
  </si>
  <si>
    <t>Chorus PR3</t>
  </si>
  <si>
    <t>CHORUS-ANTI GBM ANTITELA</t>
  </si>
  <si>
    <t>Chorus GBM</t>
  </si>
  <si>
    <t>CHORUS-SANITIZING SOLUTION 1X20ML</t>
  </si>
  <si>
    <t>Sanitizing Solution</t>
  </si>
  <si>
    <t>1x20 ML</t>
  </si>
  <si>
    <t>CHORUS-CLEANING SOULTION 2000</t>
  </si>
  <si>
    <t>Cleaning Solution 2000</t>
  </si>
  <si>
    <t>4x20 ML</t>
  </si>
  <si>
    <t>CHORUS-WASHING BUFFER AUTOIMMUNITY</t>
  </si>
  <si>
    <t>Washing buffer Autoimmunity</t>
  </si>
  <si>
    <t>12x20 ML</t>
  </si>
  <si>
    <t xml:space="preserve">CHORUS Calprotectin K ELISA test или одговарајућe </t>
  </si>
  <si>
    <t>Chorus Calprotectin K</t>
  </si>
  <si>
    <t>12 тестова</t>
  </si>
  <si>
    <t xml:space="preserve">Chorus Coprocollect или одговарајућe </t>
  </si>
  <si>
    <t>Chorus Coprocollect</t>
  </si>
  <si>
    <t>20 тестова</t>
  </si>
  <si>
    <t xml:space="preserve">CHORUS ENZY-WELL /Washing Buffer или одговарајућe </t>
  </si>
  <si>
    <t>Washing buffer</t>
  </si>
  <si>
    <t>4x100 ml</t>
  </si>
  <si>
    <t>Укупно за партију 62:</t>
  </si>
  <si>
    <t>Партија 63</t>
  </si>
  <si>
    <t>Reagensi i potrošni materijal za imunohemijske analizatore model  LIAISON XL i LIAISON</t>
  </si>
  <si>
    <t>LIAISON ALDOSTERONE</t>
  </si>
  <si>
    <t>Diasorin inc, USA</t>
  </si>
  <si>
    <t>LIAISON ALDOSTERONE CONTROL SET</t>
  </si>
  <si>
    <t>4 x 4,5mL</t>
  </si>
  <si>
    <t>LIAISON DIRECT RENIN</t>
  </si>
  <si>
    <t>Diasorin S.P.A Italy</t>
  </si>
  <si>
    <t>LIAISON CONTROL DIRECT RENIN</t>
  </si>
  <si>
    <t>4 x 2mL</t>
  </si>
  <si>
    <t>LIAISON 25 OH VITAMIN D TOTAL ASSAY</t>
  </si>
  <si>
    <t>LIAISON 25 OH VITAMIN D TOTAL CONTROL</t>
  </si>
  <si>
    <t>LIAISON 25 OH VITAMIN D TOTAL CONTROL Set</t>
  </si>
  <si>
    <t>LIAISON N-TACT PTH GEN II</t>
  </si>
  <si>
    <t>LIAISON N-TACT PTH Gen II</t>
  </si>
  <si>
    <t>200 testova</t>
  </si>
  <si>
    <t>LIAISON N-TACT PTH GEN II CONTROL SET</t>
  </si>
  <si>
    <t>LIAISON N-TACT PTH Gen II Control Set</t>
  </si>
  <si>
    <t>LIAISON hGH</t>
  </si>
  <si>
    <t>LIAISON Control hGH</t>
  </si>
  <si>
    <t>4 x 1,5mL</t>
  </si>
  <si>
    <t>LIAISON Androstenedion</t>
  </si>
  <si>
    <t>LIAISON Androstenedione</t>
  </si>
  <si>
    <t>LIAISON Androstenedion control</t>
  </si>
  <si>
    <t>LIAISON Androstenedione Control set</t>
  </si>
  <si>
    <t>LIAISON BAP OSTEASE</t>
  </si>
  <si>
    <t>LIAISON BAP OSTEASE control set</t>
  </si>
  <si>
    <t>LIAISON BAP OSTEASE Control Set</t>
  </si>
  <si>
    <t>LIAISON CA 19-9 TM</t>
  </si>
  <si>
    <t xml:space="preserve">LIAISON CA 19-9 </t>
  </si>
  <si>
    <t>LIAISON CA 125II TM</t>
  </si>
  <si>
    <t xml:space="preserve">LIAISON CA 125II  </t>
  </si>
  <si>
    <t>LIAISON CA 15-3</t>
  </si>
  <si>
    <t>LIAISON CEA</t>
  </si>
  <si>
    <t>LIAISON Multi-Control Tumor Marker</t>
  </si>
  <si>
    <t>LIAISON Multi-Control Tumour Marker</t>
  </si>
  <si>
    <t>4 x 3mL</t>
  </si>
  <si>
    <t>LIAISON XL-Starter kit</t>
  </si>
  <si>
    <t>LIAISON XL Starter kit</t>
  </si>
  <si>
    <t>2 x 3 x 230 mL</t>
  </si>
  <si>
    <t>LIAISON Wash/System Liquid</t>
  </si>
  <si>
    <t>6 litara</t>
  </si>
  <si>
    <t>LIAISON XL DiTi (Disposable Tips)</t>
  </si>
  <si>
    <t>LIAISON XL Disposable Tips</t>
  </si>
  <si>
    <t>6912 komada /pakovanje</t>
  </si>
  <si>
    <t xml:space="preserve">LIAISON XL Cuvettes </t>
  </si>
  <si>
    <t>7200 komada / pakovanje</t>
  </si>
  <si>
    <t>LIQUI - NOX</t>
  </si>
  <si>
    <t>1 x 1L</t>
  </si>
  <si>
    <t>SOLID WASTE BAG (QTY50)</t>
  </si>
  <si>
    <t>50 komada</t>
  </si>
  <si>
    <t>LIAISON TSH reagent</t>
  </si>
  <si>
    <t xml:space="preserve">LIAISON TSH  </t>
  </si>
  <si>
    <t>100 test</t>
  </si>
  <si>
    <t>LIAISON FT3 reagent</t>
  </si>
  <si>
    <t xml:space="preserve">LIAISON FT3  </t>
  </si>
  <si>
    <t>LIAISON FT4 reagent</t>
  </si>
  <si>
    <t xml:space="preserve">LIAISON FT4  </t>
  </si>
  <si>
    <t>LIAISON Anti-TPO reagent</t>
  </si>
  <si>
    <t xml:space="preserve">LIAISON Anti-TPO  </t>
  </si>
  <si>
    <t>LIAISON Insulin reagent</t>
  </si>
  <si>
    <t xml:space="preserve">LIAISON Insulin  </t>
  </si>
  <si>
    <t xml:space="preserve">LIAISON  PSA </t>
  </si>
  <si>
    <t>LIAISON Control Thyroid 1</t>
  </si>
  <si>
    <t>4x5ml</t>
  </si>
  <si>
    <t>LIAISON Control Thyroid 2</t>
  </si>
  <si>
    <t>LIAISON Control Thyroid 3</t>
  </si>
  <si>
    <t xml:space="preserve">LIAISON FPSA </t>
  </si>
  <si>
    <t xml:space="preserve">LIAISON fPSA </t>
  </si>
  <si>
    <t xml:space="preserve">LIAISON Control FPSA </t>
  </si>
  <si>
    <t xml:space="preserve">LIAISON Control fPSA </t>
  </si>
  <si>
    <t xml:space="preserve">LIAISON Control PSA </t>
  </si>
  <si>
    <t>LIAISON AFP</t>
  </si>
  <si>
    <t>LIAISON CORTISOL</t>
  </si>
  <si>
    <t>LIAISON PROLACTIN XT</t>
  </si>
  <si>
    <t>LIAISON BRAHMS PCT II Gen</t>
  </si>
  <si>
    <t>LIAISON Control BRAHMS PCT II Gen</t>
  </si>
  <si>
    <t>L1 2x1,1ml, L2 2x1,1ml</t>
  </si>
  <si>
    <t>LIAISON T3</t>
  </si>
  <si>
    <t>LIAISON T4</t>
  </si>
  <si>
    <t>LIAISON XL 1,25 DIHYDROXYVITAMIN D</t>
  </si>
  <si>
    <t>LIAISON XL 1,25 DIHYDROXYVITAMIN D control set</t>
  </si>
  <si>
    <t>LIAISON 1-84 PTH Assay</t>
  </si>
  <si>
    <t>LIAISON 1-84 PTH Control Set</t>
  </si>
  <si>
    <t>8 x 2mL</t>
  </si>
  <si>
    <t>LIAISON ANTI-TG</t>
  </si>
  <si>
    <t>LIAISON ANTI-Tg</t>
  </si>
  <si>
    <t>LIAISON Control Anti-TPO</t>
  </si>
  <si>
    <t>4 x 1mL</t>
  </si>
  <si>
    <t>LIAISON Control Anti-TG</t>
  </si>
  <si>
    <t>LIAISON Control Anti-Tg</t>
  </si>
  <si>
    <t>LIAISON Insulin control</t>
  </si>
  <si>
    <t xml:space="preserve">LIAISON Control Insulin </t>
  </si>
  <si>
    <t>LIAISON FSH</t>
  </si>
  <si>
    <t>LIAISON LH</t>
  </si>
  <si>
    <t>LIAISON TESTOSTERONE</t>
  </si>
  <si>
    <t>LIAISON PROGESTERONE II Gen</t>
  </si>
  <si>
    <t>LIAISON ESTRADIOL II Gen</t>
  </si>
  <si>
    <t>LIAISON XL HCG</t>
  </si>
  <si>
    <t>LIAISON TG II Gen</t>
  </si>
  <si>
    <t>LIAISON Control TG II Gen</t>
  </si>
  <si>
    <t xml:space="preserve">LIAISON Module </t>
  </si>
  <si>
    <t>6x64 reaction modules</t>
  </si>
  <si>
    <t>LIAISON Light Check 12</t>
  </si>
  <si>
    <t>12x2ml</t>
  </si>
  <si>
    <t>LIAISON Cleaning Kit</t>
  </si>
  <si>
    <t>10+2</t>
  </si>
  <si>
    <t>Укупно за партију 63:</t>
  </si>
  <si>
    <t>Партија 71</t>
  </si>
  <si>
    <t>Kontrolni materijal, proizvođač Randox</t>
  </si>
  <si>
    <t>RIQAS THERAPEUTIC DRUGS PROGRAMME</t>
  </si>
  <si>
    <t>Randox</t>
  </si>
  <si>
    <t>12 MONTHS</t>
  </si>
  <si>
    <t>RIQAS GENERAL CLINICAL CHEMISTRY PROGRAMME</t>
  </si>
  <si>
    <t>RIQAS SPECIFIC PROTEINS PROGRAMME</t>
  </si>
  <si>
    <t>RIQAS HUMAN URINE PROGRAMME</t>
  </si>
  <si>
    <t>RIQAS HAEMATOLOGY PROGRAMME</t>
  </si>
  <si>
    <t>RIQAS IMMUNOASSAY PROGRAMME</t>
  </si>
  <si>
    <t>RIQAS LIPID PROGRAMME</t>
  </si>
  <si>
    <t>RIQAS CARDIAC PROGRAMME</t>
  </si>
  <si>
    <t>RIQAS General Clinical Chemistry Programme</t>
  </si>
  <si>
    <t>RIQAS GLYCATED HAEMOGLOBIN (HbA1c) PROGRAMME</t>
  </si>
  <si>
    <t>RIQAS IMMUNOASSAY PROGRAMME (MONTHLY)</t>
  </si>
  <si>
    <t>RIQAS BLOOD GAS PROGRAMME</t>
  </si>
  <si>
    <t>RIQAS COAGULATION PROGRAMME</t>
  </si>
  <si>
    <t>RIQAS LIQUID CARDIAC PROGRAMME</t>
  </si>
  <si>
    <t>RIQAS MATERNAL SCREENING PROGRAMME</t>
  </si>
  <si>
    <t>RIQAS URINALYSIS PROGRAMME</t>
  </si>
  <si>
    <t>RIQAS URINE TOXICOLOGY PROGRAMME</t>
  </si>
  <si>
    <t>RIQAS Haematology Programme</t>
  </si>
  <si>
    <t>IMMUNOASSAY SPECIALITY 1 PROGRAMME</t>
  </si>
  <si>
    <t>IMMUNOASSAY SPECIALITY 2 PROGRAMME</t>
  </si>
  <si>
    <t>SEROLOGY (HIV HEPATITIS) PROGRAMME</t>
  </si>
  <si>
    <t>SEROLOGY  (ToRCH) PROGRAMME</t>
  </si>
  <si>
    <t>SEROLOGY (EBV) PROGRAMME</t>
  </si>
  <si>
    <t>SEROLOGY (SYPHILIS) PROGRAMME</t>
  </si>
  <si>
    <t>RIQAS IMMUNOSUPPRESSANT</t>
  </si>
  <si>
    <t>RIQAS SPECIFIC PROTEINS PROGRAMME (2ml)</t>
  </si>
  <si>
    <t>RIQAS SPECIFIC PROTEINS PROGRAMME (1ml)</t>
  </si>
  <si>
    <t>RIQAS ESR PROGRAMME</t>
  </si>
  <si>
    <t>RIQAS AMMONIA/ETHANOL PROGRAMME</t>
  </si>
  <si>
    <t>RIQAS BNP PROGRAMME</t>
  </si>
  <si>
    <t>RIQAS CEREBROSPINAL FLUID</t>
  </si>
  <si>
    <t xml:space="preserve">RIQAS TRACE ELEMENTS IN SERUM </t>
  </si>
  <si>
    <t>RIQAS TRACE ELEMENTS IN URINE</t>
  </si>
  <si>
    <t>RIQAS TRACE ELEMENTS IN BLOOD</t>
  </si>
  <si>
    <t>RIQAS SWEAT TESTING</t>
  </si>
  <si>
    <t>RIQAS SWEAT TESTING - 2016</t>
  </si>
  <si>
    <t>RIQAS ANTI TSH RECEPTOR</t>
  </si>
  <si>
    <t xml:space="preserve">RIQAS CYFRA 21-1 </t>
  </si>
  <si>
    <t>RIQAS CO-OXIMETRY PROGRAMME</t>
  </si>
  <si>
    <t>RANSEL CONTROL</t>
  </si>
  <si>
    <t>Ransel</t>
  </si>
  <si>
    <t>10x1</t>
  </si>
  <si>
    <t>RANSOD CONTROL</t>
  </si>
  <si>
    <t>Ransod</t>
  </si>
  <si>
    <t>TUMOUR MARKERS CONTROL LEVEL 2</t>
  </si>
  <si>
    <t>Tumour marker control Tip; level 2; level 3</t>
  </si>
  <si>
    <t>3x2</t>
  </si>
  <si>
    <t>TUMOUR MARKERS CONTROL LEVEL 3</t>
  </si>
  <si>
    <t>LIQUID TUMOUR MARKERS CONTROL LEVEL 1</t>
  </si>
  <si>
    <t>Liquid tumour marker control Tip: level 1; level 2; level 3</t>
  </si>
  <si>
    <t>6x3</t>
  </si>
  <si>
    <t>LIQUID TUMOUR MARKERS CONTROL LEVEL 2</t>
  </si>
  <si>
    <t>LIQUID TUMOUR MARKERS CONTROL LEVEL 3</t>
  </si>
  <si>
    <t>SPECIFIC PROTEIN CONTROL LEVEL 1 (Liquid)</t>
  </si>
  <si>
    <t>Liquid assayed specific protein control Tip: level 1; levdel 2; level 3</t>
  </si>
  <si>
    <t>6x3ml</t>
  </si>
  <si>
    <t>SPECIFIC PROTEIN CONTROL LEVEL 2 (Liquid)</t>
  </si>
  <si>
    <t>SPECIFIC PROTEIN CONTROL LEVEL 3 (Liquid)</t>
  </si>
  <si>
    <t>3x1</t>
  </si>
  <si>
    <t>MATERNAL SCREENING CONTROL LEVEL 1</t>
  </si>
  <si>
    <t>Maternal screening control tip: level 1; level 2; level 3</t>
  </si>
  <si>
    <t>3 x 1</t>
  </si>
  <si>
    <t>MATERNAL SCREENING CONTROL LEVEL 2</t>
  </si>
  <si>
    <t>MATERNAL SCREENING CONTROL LEVEL 3</t>
  </si>
  <si>
    <t>LIQUID CHEMISTRY CONTROL PREMIUM LEVEL 3</t>
  </si>
  <si>
    <t>Liquid assayed chemistry control premium plus tip; level 1; level 2; level 3</t>
  </si>
  <si>
    <t>12x5</t>
  </si>
  <si>
    <t>LIQUID CHEMISTRY CONTROL PREMIUM PLUS LEVEL 3</t>
  </si>
  <si>
    <t>12x10</t>
  </si>
  <si>
    <t>LIQUID CHEMISTRY CONTROL PREMIUM PLUS LEVEL 1</t>
  </si>
  <si>
    <t>LIQUID CHEMISTRY CONTROL PREMIUM LEVEL 2</t>
  </si>
  <si>
    <t>LIQUID CHEMISTRY CONTROL PREMIUM PLUS LEVEL 2</t>
  </si>
  <si>
    <t>LIQUID IMMUNOASSAY CONTROL PREMIUM LEVEL 1</t>
  </si>
  <si>
    <t>LIQUID IMMUNOASSAY CONTROL PREMIUM LEVEL 2</t>
  </si>
  <si>
    <t>LIQUID IMMUNOASSAY CONTROL PREMIUM LEVEL 3</t>
  </si>
  <si>
    <t>LIQUID IMMUNOASSAY CONTROL PREMIUM TRI-LEVEL</t>
  </si>
  <si>
    <t>LIPID CONTROL LEVEL 1</t>
  </si>
  <si>
    <t>Lipid control tip: level 1; level 2; level 3</t>
  </si>
  <si>
    <t>5x3</t>
  </si>
  <si>
    <t>LIPID CONTROL LEVEL 2</t>
  </si>
  <si>
    <t>Lipid control tip: level 1; level 2; level 4</t>
  </si>
  <si>
    <t>LIPID CONTROL LEVEL 3</t>
  </si>
  <si>
    <t>Lipid control tip: level 1; level 2; level 5</t>
  </si>
  <si>
    <t>Lipid control tip: level 1; level 2; level 6</t>
  </si>
  <si>
    <t>5x1</t>
  </si>
  <si>
    <t>Lipid control tip: level 1; level 2; level 7</t>
  </si>
  <si>
    <t>Lipid control tip: level 1; level 2; level 8</t>
  </si>
  <si>
    <t>IMMUNOASSAY SPECIALITY CONTROL 1 LEVEL 1</t>
  </si>
  <si>
    <t>Immuniassay speciality I tip: level1; level 2; level 3</t>
  </si>
  <si>
    <t>5x2</t>
  </si>
  <si>
    <t>IMMUNOASSAY SPECIALITY CONTROL 1 LEVEL 2</t>
  </si>
  <si>
    <t>IMMUNOASSAY SPECIALITY CONTROL 1 LEVEL 3</t>
  </si>
  <si>
    <t>IMMUNOASSAY SPECIALITY CONTROL 2 LEVEL 1</t>
  </si>
  <si>
    <t>Immuniassay speciality II tip: level1; level 2; level 3</t>
  </si>
  <si>
    <t>IMMUNOASSAY SPECIALITY CONTROL 2 LEVEL 2</t>
  </si>
  <si>
    <t>IMMUNOASSAY SPECIALITY CONTROL 2 LEVEL 3</t>
  </si>
  <si>
    <t>ASSAYED CHEMISTRY CONTROL PREMIUM PLUS LEVEL 2</t>
  </si>
  <si>
    <t>Assayed chemistry control premium plus tip: level 2; level 3</t>
  </si>
  <si>
    <t>20x5</t>
  </si>
  <si>
    <t>AMMONIA ETHANOL CONTROL LEVEL 1</t>
  </si>
  <si>
    <t>Ammonia ethanol control tip: level1; level 2; level 3</t>
  </si>
  <si>
    <t>6x2</t>
  </si>
  <si>
    <t>AMMONIA ETHANOL CONTROL LEVEL 2</t>
  </si>
  <si>
    <t>AMMONIA ETHANOL CONTROL LEVEL 3</t>
  </si>
  <si>
    <t>LIQUID CARDIAC CONTROL LEVEL1</t>
  </si>
  <si>
    <t>Liquid cardiac control Tip: level1; level 2; level 3</t>
  </si>
  <si>
    <t>3x3</t>
  </si>
  <si>
    <t>LIQUID CARDIAC CONTROL LEVEL 2</t>
  </si>
  <si>
    <t>Liquid cardiac control Tip: level1; level 2; level 4</t>
  </si>
  <si>
    <t>LIQUID CARDIAC CONTROL LEVEL 3</t>
  </si>
  <si>
    <t>Liquid cardiac control Tip: level1; level 2; level 5</t>
  </si>
  <si>
    <t>ASSAYED CHEMISTRY CONTROL PREMIUM PLUS LEVEL 3</t>
  </si>
  <si>
    <t>Assayed chemistry control premium plus level 1</t>
  </si>
  <si>
    <t>Liquid assayed chemistry control premium plus tip: level1; level 2; level 3</t>
  </si>
  <si>
    <t>Assayed chemistry control premium plus level 2</t>
  </si>
  <si>
    <t>Assayed chemistry control premium plus level 3</t>
  </si>
  <si>
    <t>Укупно за партију 71:</t>
  </si>
  <si>
    <t>Партија 84</t>
  </si>
  <si>
    <t>Reagensi i potrošni materijal za Sysmex UC3500+UF4000 - Urinski analizator I Sysmex UF 500i</t>
  </si>
  <si>
    <t>UF-CELLSHEATH (20 L)</t>
  </si>
  <si>
    <t>UF-CELLSHEATH</t>
  </si>
  <si>
    <t>20 L</t>
  </si>
  <si>
    <t>UF-CELLPACK SF  (2 x 2,1 L)</t>
  </si>
  <si>
    <t>UF-CELLPACK SF</t>
  </si>
  <si>
    <t>2 x 2,1 L</t>
  </si>
  <si>
    <t>UF-CELLPACK CR  (2 x 2,1 L)</t>
  </si>
  <si>
    <t>UF-CELLPACK CR</t>
  </si>
  <si>
    <t>UF-Fluorocell SF (2 x 29 ml)</t>
  </si>
  <si>
    <t>UF-fluorocell SF</t>
  </si>
  <si>
    <t>2 x 29 ml</t>
  </si>
  <si>
    <t>UF-Fluorocell CR (2 x 29 ml)</t>
  </si>
  <si>
    <t>UF-fluorocell CR</t>
  </si>
  <si>
    <t>Cellcelan U (50 ml)</t>
  </si>
  <si>
    <t>Cellclean-U</t>
  </si>
  <si>
    <t>50 ml</t>
  </si>
  <si>
    <t>Meditape UC-9A (10 x 100 strips)</t>
  </si>
  <si>
    <t>MEDITAPE UC-9A</t>
  </si>
  <si>
    <t>10 x 100 strips</t>
  </si>
  <si>
    <t>sG Calibrator (5 x 3 levels a 10 ml)</t>
  </si>
  <si>
    <t>SG Calibrator</t>
  </si>
  <si>
    <t>5 x 3 levels a 10 ml</t>
  </si>
  <si>
    <t>UF-Control (2 levels a 30 ml)</t>
  </si>
  <si>
    <t>UF-CONTROL</t>
  </si>
  <si>
    <t>2 levels a 30 ml</t>
  </si>
  <si>
    <t>UC-Control (3 x 2 levels a 10 ml)</t>
  </si>
  <si>
    <t>UC-Control</t>
  </si>
  <si>
    <t>3 x 2 levels a 10 ml</t>
  </si>
  <si>
    <t>UF-CALIBRATOR 30ML</t>
  </si>
  <si>
    <t>UF-CALIBRATOR</t>
  </si>
  <si>
    <t>30 ml</t>
  </si>
  <si>
    <t>SAMPLE CUP CONICAL 4 ML (100 pcs)</t>
  </si>
  <si>
    <t>100 komad</t>
  </si>
  <si>
    <t xml:space="preserve">UF II SHEATH </t>
  </si>
  <si>
    <t>UF II SHEATH</t>
  </si>
  <si>
    <t xml:space="preserve"> 20L</t>
  </si>
  <si>
    <t xml:space="preserve">UF II PACK-SED </t>
  </si>
  <si>
    <t>2x2100 ml</t>
  </si>
  <si>
    <t xml:space="preserve">UF II PACK-BAC </t>
  </si>
  <si>
    <t xml:space="preserve">UF II SEARCH-SED </t>
  </si>
  <si>
    <t>2x29 ml</t>
  </si>
  <si>
    <t xml:space="preserve">UF II SEARCH-BAC </t>
  </si>
  <si>
    <t>2x25 ml</t>
  </si>
  <si>
    <t>UF II CONTROL 2X47ML</t>
  </si>
  <si>
    <t>UF II Control</t>
  </si>
  <si>
    <t>2x47 ml</t>
  </si>
  <si>
    <t>Укупно за партију 84:</t>
  </si>
  <si>
    <t>Партија 94</t>
  </si>
  <si>
    <t>Reagensi i potrošni materijal za aparat ESHWEILER</t>
  </si>
  <si>
    <t>BGA 3</t>
  </si>
  <si>
    <t>Eschweiler GmbH &amp; Co.KG Germany</t>
  </si>
  <si>
    <t>130 ml</t>
  </si>
  <si>
    <t>BGA 4</t>
  </si>
  <si>
    <t>CAL 3</t>
  </si>
  <si>
    <t>150 ml</t>
  </si>
  <si>
    <t>CAL 4</t>
  </si>
  <si>
    <t>Kapilare za krvne gasove</t>
  </si>
  <si>
    <t>Capilary tubes</t>
  </si>
  <si>
    <t xml:space="preserve">Kontrola level I (acidosis) </t>
  </si>
  <si>
    <t>Eschweiller Quality Control Level 1</t>
  </si>
  <si>
    <t xml:space="preserve">30x2 ml </t>
  </si>
  <si>
    <t xml:space="preserve">Kontrola level II (Normal) </t>
  </si>
  <si>
    <t>Eschweiller Quality Control Level 2</t>
  </si>
  <si>
    <t xml:space="preserve">Kontrola level III (alcalosis) </t>
  </si>
  <si>
    <t>Eschweiller Quality Control Level 3</t>
  </si>
  <si>
    <t>Wash 2</t>
  </si>
  <si>
    <t>Укупно за партију 94:</t>
  </si>
  <si>
    <t>Партија 105</t>
  </si>
  <si>
    <t>Laboratorijski reagensi i prateće hemikalije za bojenje po Gramu aparat Previ Color Gram</t>
  </si>
  <si>
    <t>ACETONE FUCHSINA</t>
  </si>
  <si>
    <t>Biomerieux Francuska</t>
  </si>
  <si>
    <t>500 mL</t>
  </si>
  <si>
    <t>IODINE-B</t>
  </si>
  <si>
    <t>CRYSTAL VIOLET-C</t>
  </si>
  <si>
    <t>NOZZLE CLEANING SOLUTION</t>
  </si>
  <si>
    <t>2,5 L</t>
  </si>
  <si>
    <t>Укупно за партију 105:</t>
  </si>
  <si>
    <t>Партија 106</t>
  </si>
  <si>
    <t>Laboratorijski testovi i reagensi za  aparat BactAlert 3D 60, BactAlert 3D 120,  BactAlert 3D 240, BactAlert VIRTUO</t>
  </si>
  <si>
    <t>Bočice za hemokulturu aerobne (FA), anaerobne ( FN) i i pedijatrijske (PF) (sa inhibitorom antibiotika)</t>
  </si>
  <si>
    <t xml:space="preserve">BACT/ALERT FA, FN, PF PLUS </t>
  </si>
  <si>
    <t>100 komada</t>
  </si>
  <si>
    <t>BACT/ALERT MP BOČICE</t>
  </si>
  <si>
    <t xml:space="preserve">BACT/ALERT MP </t>
  </si>
  <si>
    <t>MB/BacT Antibiotik Supplement Kit</t>
  </si>
  <si>
    <t>MB/BACT ANTIBIOTIC SUPPLEMENT</t>
  </si>
  <si>
    <t>100 bočica</t>
  </si>
  <si>
    <t>BacT/ALERT Reflectancia Standards</t>
  </si>
  <si>
    <t xml:space="preserve">CALIBRATORS STICKS BACT/ALERT </t>
  </si>
  <si>
    <t xml:space="preserve">2 kontrole/pakovanje </t>
  </si>
  <si>
    <t xml:space="preserve">Аirway needles </t>
  </si>
  <si>
    <t>STERILE AIRWAY NEEDLES</t>
  </si>
  <si>
    <t>Укупно за партију 106:</t>
  </si>
  <si>
    <t>Партија 112</t>
  </si>
  <si>
    <t>Laboratorijski testovi i reagensi za aparat CY FLOW PARTEC</t>
  </si>
  <si>
    <t xml:space="preserve">CD4 easy count kit, Reagent kit for CD4+T-cell counting </t>
  </si>
  <si>
    <t>Sysmex Partec</t>
  </si>
  <si>
    <t xml:space="preserve">CD4 easy count kit </t>
  </si>
  <si>
    <t xml:space="preserve">Sheath Fluid 5l </t>
  </si>
  <si>
    <t>5L</t>
  </si>
  <si>
    <t xml:space="preserve">Decontamination Solution </t>
  </si>
  <si>
    <t>250 ml</t>
  </si>
  <si>
    <t xml:space="preserve">Cleaning Solution </t>
  </si>
  <si>
    <t xml:space="preserve">Hypochlorite Solution </t>
  </si>
  <si>
    <t xml:space="preserve">Sample tubes 3.5ml  </t>
  </si>
  <si>
    <t>500 komada</t>
  </si>
  <si>
    <t>Укупно за партију 112:</t>
  </si>
  <si>
    <t>Партија 126</t>
  </si>
  <si>
    <t>Laboratorijski testovi i reagensi za aparat MULTIPLEKS PCR –  bioMerieux</t>
  </si>
  <si>
    <t xml:space="preserve"> KIT MENINGITIS/ENCEPHALITIS PANEL IVD 6 TESTS - za aparat    FILM ARRAY SYS IVD  / BioFire  - Biomerieux Francuska</t>
  </si>
  <si>
    <t xml:space="preserve">KIT ME PANEL </t>
  </si>
  <si>
    <t>6 testova</t>
  </si>
  <si>
    <t>KIT BLOOD CULTURE ID PANEL IVD 6 TESTS -z a aparat  FILM ARRAY SYS IVD  / BioFire  - Biomerieux Francuska</t>
  </si>
  <si>
    <t xml:space="preserve">KIT BCID PANEL </t>
  </si>
  <si>
    <t>KIT MENINGITIS/ENCEPHALITIS PANEL IVD 6 TESTS - za aparat    FILM ARRAY SYS IVD  / BioFire  - Biomerieux Francuska</t>
  </si>
  <si>
    <t>6 тестова</t>
  </si>
  <si>
    <t>KIT RESPIRATORY  PANEL IVD 6 TESTS - za aparat   FILM ARRAY SYS IVD  / BioFire  - Biomerieux Francuska</t>
  </si>
  <si>
    <t>KIT GASTRO INTESTINAL  PANEL IVD 6 TESTS - za aparat  FILM ARRAY SYS IVD  / BioFire  - Biomerieux Francuska</t>
  </si>
  <si>
    <t xml:space="preserve">KIT GI PANEL </t>
  </si>
  <si>
    <t>KIT PNEUMONIA PLUS  PANEL IVD 6 TESTS - za aparat  FILM ARRAY SYS IVD  / BioFire  - Biomerieux  Francuska</t>
  </si>
  <si>
    <t xml:space="preserve">KIT PNEUMONIA PANEL </t>
  </si>
  <si>
    <t>Укупно за партију 126:</t>
  </si>
  <si>
    <t>Партија 127</t>
  </si>
  <si>
    <t>Laboratorijski testovi i reagensi za multiplex RT PCR  za aparat VV FILM ARRAY SYS IVD FAO / BioFire</t>
  </si>
  <si>
    <t>Test za istovremenu detekciju nukleinskih kiselina minimum: 14 bakterijskih, virusnih, i gljivičnih patogena u cerebrospinalnoj tečnosti, odnosno minimum 22 GIT patogena iz stolice (bakterije, paraziti, virusi), odnosno 20 respiratornih patogena iz uzorka (bakterije i virusi)</t>
  </si>
  <si>
    <t>Укупно за партију 127:</t>
  </si>
  <si>
    <t>Партија 130</t>
  </si>
  <si>
    <t>Laboratorijski testovi i reagensi za aparat VIDAS-mini Vidas</t>
  </si>
  <si>
    <t>CD/AB toksin</t>
  </si>
  <si>
    <t xml:space="preserve">H. pylori IgG </t>
  </si>
  <si>
    <t>Lyme boreliosis IgG</t>
  </si>
  <si>
    <t xml:space="preserve">VIDAS LYME IGG    </t>
  </si>
  <si>
    <t>Lyme boreliosis IgM</t>
  </si>
  <si>
    <t xml:space="preserve">VIDAS LYME IGM    </t>
  </si>
  <si>
    <t>VIDAS HBS AG ULTRA</t>
  </si>
  <si>
    <t xml:space="preserve">Anti-HCV </t>
  </si>
  <si>
    <t>VIDAS HIV DUO ULTRA</t>
  </si>
  <si>
    <t>CMV IgG</t>
  </si>
  <si>
    <t xml:space="preserve">VIDAS CMV IGG </t>
  </si>
  <si>
    <t>CMV IgM</t>
  </si>
  <si>
    <t xml:space="preserve">VIDAS CMV IGM </t>
  </si>
  <si>
    <t>EBV IgG</t>
  </si>
  <si>
    <t>EBV IgM</t>
  </si>
  <si>
    <t>Toxoplazma gondi IgG</t>
  </si>
  <si>
    <t>VIDAS TOXO IGG II</t>
  </si>
  <si>
    <t>Toxoplazma gondi IgM</t>
  </si>
  <si>
    <t xml:space="preserve">VIDAS TOXO IGM </t>
  </si>
  <si>
    <t>Borelija burgdorferi IgG</t>
  </si>
  <si>
    <t>Borelija burgdorferi IgM</t>
  </si>
  <si>
    <t>VARICELLA ZOSTER IGG 60T</t>
  </si>
  <si>
    <t>VIDAS VARICEL. ZOSTER IGG</t>
  </si>
  <si>
    <t>MEASLES IGG, 60 tests</t>
  </si>
  <si>
    <t>VIDAS MEASLES IGG 60TESTS</t>
  </si>
  <si>
    <t>NT-proBNP</t>
  </si>
  <si>
    <t>VIDAS NT-PROBNP 2 60 TESTS</t>
  </si>
  <si>
    <t>Quality Control (QCV)</t>
  </si>
  <si>
    <t>mini VIDAS printer papir</t>
  </si>
  <si>
    <t>THERMAL PRINTER PAPER 110MM</t>
  </si>
  <si>
    <t>5 ком</t>
  </si>
  <si>
    <t>Укупно за партију 130:</t>
  </si>
  <si>
    <t>Партија 131</t>
  </si>
  <si>
    <t>Laboratorijski testovi i reagensi za aparat  Vitek 2 i VITEK 2 Compact</t>
  </si>
  <si>
    <t xml:space="preserve">VITEK 2  cards </t>
  </si>
  <si>
    <t>VITEK 2 ID CARD, VITEK 2 AST CARD</t>
  </si>
  <si>
    <t>20 kartica</t>
  </si>
  <si>
    <t xml:space="preserve">SMALL DISPENSER             </t>
  </si>
  <si>
    <t>SMALL DISPENSER 1</t>
  </si>
  <si>
    <t>1 komad</t>
  </si>
  <si>
    <t>PIPETTE TIPS - 100 - 1000 UL</t>
  </si>
  <si>
    <t>96 komad</t>
  </si>
  <si>
    <t>PIPETTE TIPS 0,5 - 250UL</t>
  </si>
  <si>
    <t>PIPETTE TIPS 0.5 - 250UL</t>
  </si>
  <si>
    <t>Vitek2 pipet 145 µL G-</t>
  </si>
  <si>
    <t>PIPETTE 145MCL FIXED VOLUME</t>
  </si>
  <si>
    <t>Vitek2 pipet 280 µL G+</t>
  </si>
  <si>
    <t>PIPETTE 280MCL FIXED VOLUME</t>
  </si>
  <si>
    <t xml:space="preserve">SUSPENSION  SOLUTION </t>
  </si>
  <si>
    <t>SALINE SOLUTION 3X500ML</t>
  </si>
  <si>
    <t>3 x 500 ml</t>
  </si>
  <si>
    <t xml:space="preserve">UNSENSITIZED TUBES  </t>
  </si>
  <si>
    <t>UNSENSITIZED TUBES 1X2000</t>
  </si>
  <si>
    <t xml:space="preserve">1х2000 ком </t>
  </si>
  <si>
    <t>Set za kalibraciju</t>
  </si>
  <si>
    <t>KIT DENSICHEK PLUS STANDARDS</t>
  </si>
  <si>
    <t>saling bag</t>
  </si>
  <si>
    <t>0.45% NACL SALINE BAG</t>
  </si>
  <si>
    <t>ACCESSORY KIT</t>
  </si>
  <si>
    <t>ACCESSORY KIT VTK2 PIP/DIL</t>
  </si>
  <si>
    <t>Укупно за партију 131:</t>
  </si>
  <si>
    <t>Партија 136</t>
  </si>
  <si>
    <t>Laboratorijski testovi i reagensi za aparat VITEK MS - MALDI-TOF (AutoID)</t>
  </si>
  <si>
    <t>410893 VITEK MS-DS SLIDE</t>
  </si>
  <si>
    <t>VITEK MS-DS</t>
  </si>
  <si>
    <t>8*4 slide</t>
  </si>
  <si>
    <t>411071 VITEK MS-CHCA</t>
  </si>
  <si>
    <t>VITEK MS-CHCA</t>
  </si>
  <si>
    <t>5*0,5 ml</t>
  </si>
  <si>
    <t>Vitek MS- FA (5x0,5ml) ili odgovarajuće</t>
  </si>
  <si>
    <t>VITEK MS-FA</t>
  </si>
  <si>
    <t>Тест за идентификацију бактерија (MYCOBACTERIA/NOCARDIA),                        компатибилно са апаратом VITEК МS</t>
  </si>
  <si>
    <t>VITEK MS MYCOB/NOCARDIA KIT</t>
  </si>
  <si>
    <t>Тест за идентификацију гљива (MOULDE),                        компатибилно са апаратом VITEК МS</t>
  </si>
  <si>
    <t>VITEK MS MOULD KIT</t>
  </si>
  <si>
    <t>VITEK MS dodatak (LIQUID MYCOSUPPLEMENTAL KIT)</t>
  </si>
  <si>
    <t>VITEK MS LIQUID MYCO SUPPLEMENTAL KIT</t>
  </si>
  <si>
    <t>Укупно за партију 136:</t>
  </si>
  <si>
    <t>Партија 154</t>
  </si>
  <si>
    <t>Diacon kontrola za urine za analizatore model  Autolyzer i Autolyzer 450</t>
  </si>
  <si>
    <t xml:space="preserve"> Diacon  kontrola za urine</t>
  </si>
  <si>
    <t>Dialab G.m.b.H.</t>
  </si>
  <si>
    <t>Diacon urine level 1</t>
  </si>
  <si>
    <t>1x5ml</t>
  </si>
  <si>
    <t xml:space="preserve">Albumin BCG  </t>
  </si>
  <si>
    <t>5x100ml</t>
  </si>
  <si>
    <t xml:space="preserve">Alfa-amylase </t>
  </si>
  <si>
    <t>Alpha Amylase CNP-G3</t>
  </si>
  <si>
    <t>5x50ml</t>
  </si>
  <si>
    <t>Alkaline Cuvette cleaner</t>
  </si>
  <si>
    <t>BIOANALYTICA d.o.o.</t>
  </si>
  <si>
    <t>Alkaline cuvette cleaner</t>
  </si>
  <si>
    <t>1 L</t>
  </si>
  <si>
    <t>Alkaline Phosphatase, mod IFCC</t>
  </si>
  <si>
    <t>Alkaline Phosphatase mod IFCC</t>
  </si>
  <si>
    <t>5x50 ml.</t>
  </si>
  <si>
    <t>Alkaline Phosphatase,mod.IFCC</t>
  </si>
  <si>
    <t>5 x100 ml</t>
  </si>
  <si>
    <t>Alkohol u krvi</t>
  </si>
  <si>
    <t>Ethanol enzymatic UV</t>
  </si>
  <si>
    <t>250 testova</t>
  </si>
  <si>
    <t>ALT</t>
  </si>
  <si>
    <t>GPT (ALT) mod. IFCC</t>
  </si>
  <si>
    <t>AST</t>
  </si>
  <si>
    <t>GoT (AST) mod. IFCC</t>
  </si>
  <si>
    <t>Bilirubin direktni</t>
  </si>
  <si>
    <t>Bilirubin Auto Direct</t>
  </si>
  <si>
    <t>5X100 ml</t>
  </si>
  <si>
    <t>Bilirubin ukupni</t>
  </si>
  <si>
    <t>Bilirubin Auto Total</t>
  </si>
  <si>
    <t>CK-MB</t>
  </si>
  <si>
    <t>CK-MB opt. DGKC/IFCC</t>
  </si>
  <si>
    <t>5x25 ml.</t>
  </si>
  <si>
    <t>CK-NAC</t>
  </si>
  <si>
    <t>CK-NAC opt. DGKC/IFCC</t>
  </si>
  <si>
    <t xml:space="preserve">CRP </t>
  </si>
  <si>
    <t>1x10 ml. + 5x25 ml.</t>
  </si>
  <si>
    <t>CRP kalibrator 5-nivoa</t>
  </si>
  <si>
    <t>CRP Calibrator Set (U)</t>
  </si>
  <si>
    <t>5x1ml</t>
  </si>
  <si>
    <t>CRP kontrola High</t>
  </si>
  <si>
    <t>CRP Contrlol Set (U)</t>
  </si>
  <si>
    <t xml:space="preserve">CRP kontrola Low </t>
  </si>
  <si>
    <t>Cuvettes washing solution</t>
  </si>
  <si>
    <t>Cuvette washing solution</t>
  </si>
  <si>
    <t>1x1000ml</t>
  </si>
  <si>
    <t>Čašice a 0,5ml</t>
  </si>
  <si>
    <t>ROLL S.r.l.</t>
  </si>
  <si>
    <t>PS Cups for Genseac autoanalyzer</t>
  </si>
  <si>
    <t>1000komad</t>
  </si>
  <si>
    <t xml:space="preserve">Diacal  Auto  </t>
  </si>
  <si>
    <t>Diacal Auto</t>
  </si>
  <si>
    <t xml:space="preserve">Diacon N (kontrolni  serum normal) </t>
  </si>
  <si>
    <t>Diacon Tip: N</t>
  </si>
  <si>
    <t xml:space="preserve">Diacon P (kontrolni serum abnormal) </t>
  </si>
  <si>
    <t>Diacon Tip: P</t>
  </si>
  <si>
    <t>Etanol kalibrator/kontrola</t>
  </si>
  <si>
    <t>Ethanol Calibrator/Control Set</t>
  </si>
  <si>
    <t>4x1mL</t>
  </si>
  <si>
    <t xml:space="preserve">Extra Washing Solution </t>
  </si>
  <si>
    <t>Extra Washing Solution</t>
  </si>
  <si>
    <t>2x100ml</t>
  </si>
  <si>
    <t>Ferritin</t>
  </si>
  <si>
    <t>1x30+2x10ml</t>
  </si>
  <si>
    <t>Feritin kalibrator</t>
  </si>
  <si>
    <t>Ferritin Calibrator 5 Level Series</t>
  </si>
  <si>
    <t>Feritin kontrola</t>
  </si>
  <si>
    <t>Ferritin Control</t>
  </si>
  <si>
    <t>Fosfor</t>
  </si>
  <si>
    <t>Phosphorus inorganic, Molybdate</t>
  </si>
  <si>
    <t>GGT</t>
  </si>
  <si>
    <t>Gamma GT, SZASZ, stand. to IFCC</t>
  </si>
  <si>
    <t>5X50ml</t>
  </si>
  <si>
    <t xml:space="preserve">Glucoza GOD-PAP </t>
  </si>
  <si>
    <t>Glucose, GOD-PAP</t>
  </si>
  <si>
    <t>Gluk. iz kapil.krvi</t>
  </si>
  <si>
    <t>Gvožđe  (Ferene)</t>
  </si>
  <si>
    <t>Iron, Ferene</t>
  </si>
  <si>
    <t>5x100 ml.</t>
  </si>
  <si>
    <t>HbA1C</t>
  </si>
  <si>
    <t>HbA1c Direct</t>
  </si>
  <si>
    <t>4x7.5 ml+1x9.5ml+1x0.5ml</t>
  </si>
  <si>
    <t xml:space="preserve">HbA1c kalibrator set </t>
  </si>
  <si>
    <t>HbA1c Direct Calibratior 4 Level Series</t>
  </si>
  <si>
    <t>4x0.5ml</t>
  </si>
  <si>
    <t>HbA1c kontrolni set</t>
  </si>
  <si>
    <t>HbA1c Direct Control Set</t>
  </si>
  <si>
    <t>4x0.5 ml</t>
  </si>
  <si>
    <t>HbA1c,Hemolysis reagent</t>
  </si>
  <si>
    <t>Hemolysis Reagent</t>
  </si>
  <si>
    <t>500 ml</t>
  </si>
  <si>
    <t>HDL-holesterol</t>
  </si>
  <si>
    <t>Cholesterol HDL Direct, immunoinhibition</t>
  </si>
  <si>
    <t xml:space="preserve">Holesterol CHOD-PAP </t>
  </si>
  <si>
    <t>Cholesterol, CHOD-PAP</t>
  </si>
  <si>
    <t>1x1.000 ml.</t>
  </si>
  <si>
    <t xml:space="preserve">Kalcium  Arsenzo   </t>
  </si>
  <si>
    <t>Calcium, Arsenazo</t>
  </si>
  <si>
    <t>Kalijum</t>
  </si>
  <si>
    <t>Potassium, enzymatic</t>
  </si>
  <si>
    <t>1x 50 ml.</t>
  </si>
  <si>
    <t>Kalijum standard set, 2 nivoa</t>
  </si>
  <si>
    <t>Potassium Standard Set (2 lev.)</t>
  </si>
  <si>
    <t>2x3mL</t>
  </si>
  <si>
    <t xml:space="preserve">Kreatinine mod. Jaffe  </t>
  </si>
  <si>
    <t>Creatinine, mod. Jaffe</t>
  </si>
  <si>
    <t>Laktati u plazmi</t>
  </si>
  <si>
    <t>Lactate, enzymatic, UV</t>
  </si>
  <si>
    <t>1250 testova</t>
  </si>
  <si>
    <t xml:space="preserve">LDH –P  opt.DGKC </t>
  </si>
  <si>
    <t>Cholesterol LDL Direct, enzymatic selective protection</t>
  </si>
  <si>
    <t>Lipaza</t>
  </si>
  <si>
    <t>Lipase, Enzymatic Colorimetric</t>
  </si>
  <si>
    <t>Mokraćna kiselina , TBHBA</t>
  </si>
  <si>
    <t>Uric Acid TBHBA, enzymatic, colorimetric</t>
  </si>
  <si>
    <t>Multicleaning sol</t>
  </si>
  <si>
    <t>Multi Cleaning Solution</t>
  </si>
  <si>
    <t>1x1L</t>
  </si>
  <si>
    <t>Na Standard set, 2 nivoa</t>
  </si>
  <si>
    <t>Sodium Standard Set</t>
  </si>
  <si>
    <t>Natrijum</t>
  </si>
  <si>
    <t>Sodium, enzymatic</t>
  </si>
  <si>
    <t>1 x 60 ml.</t>
  </si>
  <si>
    <t>Probe rinse  (Extra wash)</t>
  </si>
  <si>
    <t>Probe rinse</t>
  </si>
  <si>
    <t>RF</t>
  </si>
  <si>
    <t>4x100 testova</t>
  </si>
  <si>
    <t>Rinse solution  (Triton)</t>
  </si>
  <si>
    <t>Rinse solution</t>
  </si>
  <si>
    <t>100ml</t>
  </si>
  <si>
    <t>Tensioactive solution</t>
  </si>
  <si>
    <t>1x100 ml</t>
  </si>
  <si>
    <t>Trigliceridi GPO-pap</t>
  </si>
  <si>
    <t>Triglycerides, GPO-PAP</t>
  </si>
  <si>
    <t>UIBC</t>
  </si>
  <si>
    <t>UIBC, Ferene</t>
  </si>
  <si>
    <t xml:space="preserve">Ukupni protein standard  (urin/CSF) </t>
  </si>
  <si>
    <t>Protein Calibrator</t>
  </si>
  <si>
    <t xml:space="preserve">Ukupni proteini u urinu /CSF Pyrogallol red </t>
  </si>
  <si>
    <t>Protein Total in Urine/CSF, Pyrogallol Red</t>
  </si>
  <si>
    <t>5x25ml</t>
  </si>
  <si>
    <t>Ukupni Proteini, Biuret</t>
  </si>
  <si>
    <t>Protein Total, Biuret</t>
  </si>
  <si>
    <t>Washing solution</t>
  </si>
  <si>
    <t>Urea</t>
  </si>
  <si>
    <t>Urea UV Auto, Urease/GLDH</t>
  </si>
  <si>
    <t>HDL Kalibrator</t>
  </si>
  <si>
    <t>HDL- Cholesterol Calibrator</t>
  </si>
  <si>
    <t>Укупно за партију 154:</t>
  </si>
  <si>
    <t>Партија 158</t>
  </si>
  <si>
    <t>Reagensi za biohemijski analizator Biosen (EKF Diagnostics)</t>
  </si>
  <si>
    <t>Chip Sensor Glucose</t>
  </si>
  <si>
    <t>EKF Diagnostic, Nemačka</t>
  </si>
  <si>
    <t>Biosen Chip Sensor Glucose Tip II</t>
  </si>
  <si>
    <t>Cleaning solution and protein remover</t>
  </si>
  <si>
    <t>Biosen Cleaning Solution and protein remover</t>
  </si>
  <si>
    <t>5x30µl</t>
  </si>
  <si>
    <t>Desinfectant solution</t>
  </si>
  <si>
    <t>Biosen Disinfection Solution</t>
  </si>
  <si>
    <t>5x100ul</t>
  </si>
  <si>
    <t>Printer papir za BIOSEN (110mm x 50 mm)</t>
  </si>
  <si>
    <t>Velebit doo, Srbija</t>
  </si>
  <si>
    <t>Printer papir (110mm x 50mm)</t>
  </si>
  <si>
    <t>MULTI  STANDARD sol12mmol/1,5x2</t>
  </si>
  <si>
    <t>Biosen Muti-Standard 12mmol/L</t>
  </si>
  <si>
    <t>50x2 ml</t>
  </si>
  <si>
    <t>READ CON normal kontrola</t>
  </si>
  <si>
    <t>Biosen Ready ConNorm Test solution for glucose and lactat</t>
  </si>
  <si>
    <t>25x1,0 ml</t>
  </si>
  <si>
    <t>READ CON patološka  kontrola</t>
  </si>
  <si>
    <t>Biosen Ready ConPat Test solution for glucose and lactat</t>
  </si>
  <si>
    <t>Sample cups and 20ul capillaries sa 100ul hem. Solut.</t>
  </si>
  <si>
    <t>Biosen Glucose/Lactat hemolysing solution</t>
  </si>
  <si>
    <t>1000x1ml; 10x100komada kapilara</t>
  </si>
  <si>
    <t>Glukose/Lactate System Solution</t>
  </si>
  <si>
    <t>Biosen Glucose/Lactat System Solution</t>
  </si>
  <si>
    <t>1x2500 ml</t>
  </si>
  <si>
    <t>Sensor test solution glu/lactate</t>
  </si>
  <si>
    <t>Biosen sensor test solution for glucose and Lactat</t>
  </si>
  <si>
    <t>20 x 1 ml</t>
  </si>
  <si>
    <t>Plastic capillares 20ul, end-to-end, Na-heparinized</t>
  </si>
  <si>
    <t>1000 x 20 ul komada</t>
  </si>
  <si>
    <t>Укупно за партију 158:</t>
  </si>
  <si>
    <t>Партија 160</t>
  </si>
  <si>
    <t>Reagensi za biohemijski analizator BT 1500 (Biotecnica Instruments SpA)</t>
  </si>
  <si>
    <t>ALBUMIN</t>
  </si>
  <si>
    <t>Albumin, BCG</t>
  </si>
  <si>
    <t>5Х100 ml</t>
  </si>
  <si>
    <t>ALFA AMILAZA CNP</t>
  </si>
  <si>
    <t>Alpha Amylase, CNP-G3</t>
  </si>
  <si>
    <t xml:space="preserve">ALKALNA FOSFAZA </t>
  </si>
  <si>
    <t>Alkaline Phosphatase, mod. IFCC</t>
  </si>
  <si>
    <t xml:space="preserve">ALKALNI CUVETE CLEANER </t>
  </si>
  <si>
    <t>1000 ml</t>
  </si>
  <si>
    <t xml:space="preserve">BILIRUBIN DIREKTAN </t>
  </si>
  <si>
    <t>Bilirubin Direct, Jendrassik Grof</t>
  </si>
  <si>
    <t>CK MB</t>
  </si>
  <si>
    <t>CK-MB, opt. DGKC/IFCC</t>
  </si>
  <si>
    <t>5Х25 ml</t>
  </si>
  <si>
    <t xml:space="preserve">CK-NAC </t>
  </si>
  <si>
    <t>CK-NAC, opt. DGKC/IFCC</t>
  </si>
  <si>
    <t>ČAŠICE a 1.5ml</t>
  </si>
  <si>
    <t>Biotecnica Instruments S.P.A. Italija</t>
  </si>
  <si>
    <t xml:space="preserve">Sample cups </t>
  </si>
  <si>
    <t>1X1000 komad</t>
  </si>
  <si>
    <t>DIACAL AUTO L</t>
  </si>
  <si>
    <t>1X3 ml</t>
  </si>
  <si>
    <t>DIACON N (KONTROLNI SERUM)</t>
  </si>
  <si>
    <t>1X5 ML</t>
  </si>
  <si>
    <t>DIACON P (KONTROLNI SERUM )</t>
  </si>
  <si>
    <t xml:space="preserve">EXTRA WASH SOLUTION </t>
  </si>
  <si>
    <t>2x100 ml</t>
  </si>
  <si>
    <t>5Х50 ml</t>
  </si>
  <si>
    <t xml:space="preserve">GLUKOZA GOT-PAP </t>
  </si>
  <si>
    <t xml:space="preserve">GOT ( AST ) </t>
  </si>
  <si>
    <t>GOT (AST), mod. IFCC</t>
  </si>
  <si>
    <t xml:space="preserve">GPT ( ALT ) </t>
  </si>
  <si>
    <t>GPT (ALT), mod. IFCC</t>
  </si>
  <si>
    <t>GVOŽĐE FEREN</t>
  </si>
  <si>
    <t>HDL HOLESTEROL DIREKTNI</t>
  </si>
  <si>
    <t>HDL HOLESTEROL KALIBRATOR</t>
  </si>
  <si>
    <t>3 ml</t>
  </si>
  <si>
    <t xml:space="preserve">HOLESTEROL CHOD-PAP </t>
  </si>
  <si>
    <t>KALCIJUM</t>
  </si>
  <si>
    <t xml:space="preserve">KRETININ </t>
  </si>
  <si>
    <t xml:space="preserve">LDH-P DGKC </t>
  </si>
  <si>
    <t>LDH-P, opt. DGKC</t>
  </si>
  <si>
    <t>LDL HOLESTEROL DIREKTNI</t>
  </si>
  <si>
    <t>5Х10 ml</t>
  </si>
  <si>
    <t>LDL HOLESTEROL KALIBRATOR</t>
  </si>
  <si>
    <t>1 ml</t>
  </si>
  <si>
    <t>Diacal auto</t>
  </si>
  <si>
    <t xml:space="preserve">TENSIOACTIV SOLUTION </t>
  </si>
  <si>
    <t xml:space="preserve">TRIGLICERIDI GPO-PAP </t>
  </si>
  <si>
    <t>UKUPNI BILIRUBIN</t>
  </si>
  <si>
    <t>Bilirubin Total, Jendrassik Grof</t>
  </si>
  <si>
    <t>UKUPNI PROTEINI</t>
  </si>
  <si>
    <t xml:space="preserve">UREA UV </t>
  </si>
  <si>
    <t>CRP</t>
  </si>
  <si>
    <t>Diacon kontrola za urine Nivo I</t>
  </si>
  <si>
    <t>Diacon Urine Level 1</t>
  </si>
  <si>
    <t>Diacon kontrola za urine Nivo II</t>
  </si>
  <si>
    <t>Diacon Urine Level 2</t>
  </si>
  <si>
    <t xml:space="preserve">Cuvette washing solution </t>
  </si>
  <si>
    <t xml:space="preserve">Probe rinse  </t>
  </si>
  <si>
    <t>Укупно за партију 160:</t>
  </si>
  <si>
    <t>Партија 161</t>
  </si>
  <si>
    <t>Reagensi za biohemijski analizator BT-3500  (Biotecnica Instruments SpA)</t>
  </si>
  <si>
    <t>albumini BCG</t>
  </si>
  <si>
    <t>r1 -4x100ml   r2 -1x100ml</t>
  </si>
  <si>
    <t>alanin trans.mod IFCC</t>
  </si>
  <si>
    <t>R1- 4x100ml   R2-  1x100ml</t>
  </si>
  <si>
    <t>aspartat trans.mod IFCC</t>
  </si>
  <si>
    <t>R1 - 4x100ml  R2 - 1x100ml</t>
  </si>
  <si>
    <t>alkalna fosfataza  mod IFCC</t>
  </si>
  <si>
    <t>R1 - 4x50ml    R2 - 1x50ml</t>
  </si>
  <si>
    <t>alfa-amylase-CNP-G3</t>
  </si>
  <si>
    <t>crp-imunoturbidimetrijski</t>
  </si>
  <si>
    <t>1X10MlAb.Rgt.,5x25ml Bufer</t>
  </si>
  <si>
    <t>gvožđe-feren</t>
  </si>
  <si>
    <t>R1-  4x100ml  R2 - 1x100ml</t>
  </si>
  <si>
    <t>glukoza-GOD PAP</t>
  </si>
  <si>
    <t>1L</t>
  </si>
  <si>
    <t>gama Gt-SZASZ  stan IFCC</t>
  </si>
  <si>
    <t>R1 - 4x50ml    R2  1x50ml</t>
  </si>
  <si>
    <t>holesterol-CHOD -PAP</t>
  </si>
  <si>
    <t>hdl-holes.-direkt ,imunoihib.tur.</t>
  </si>
  <si>
    <t>R1  4x50ml    R2  1x50ml</t>
  </si>
  <si>
    <t>HBA1c-direkt,imunoturbidimet</t>
  </si>
  <si>
    <t>R1  4x7.5ml  R2  1x10 ml</t>
  </si>
  <si>
    <t>kreatinin-mod.JAFFE</t>
  </si>
  <si>
    <t>5X100ml</t>
  </si>
  <si>
    <t>kreatin kinaza,-NAC opt.DGKC /IFCC</t>
  </si>
  <si>
    <t>R1  4x50ml  R2  1x50ml</t>
  </si>
  <si>
    <t>laktat dehidro.-P ,opt.DGKC</t>
  </si>
  <si>
    <t>R1  4X50ml  R2  1x50ml</t>
  </si>
  <si>
    <t>mikroalbumin-turbidimetrijski</t>
  </si>
  <si>
    <t>Microalbumin</t>
  </si>
  <si>
    <t>1x10mlab.Rgt.,5x25ml Bufer</t>
  </si>
  <si>
    <t>ptotein total in urine /CSF</t>
  </si>
  <si>
    <t>5X25ml</t>
  </si>
  <si>
    <t>trigliceridi-GPO -PAP</t>
  </si>
  <si>
    <t>R1  4x25ml  R2  1x25ml</t>
  </si>
  <si>
    <t>UREA</t>
  </si>
  <si>
    <t>R1  4x100ml  R2  1x100ml</t>
  </si>
  <si>
    <t>proteini total- BIURET</t>
  </si>
  <si>
    <t>Diacon N</t>
  </si>
  <si>
    <t>12X5 ml</t>
  </si>
  <si>
    <t>Diacon P</t>
  </si>
  <si>
    <t xml:space="preserve">hemolysis reagent </t>
  </si>
  <si>
    <t>1000ml</t>
  </si>
  <si>
    <t xml:space="preserve">Extra wasing solution </t>
  </si>
  <si>
    <t>Tensioactive</t>
  </si>
  <si>
    <t>Microalbumin calibrator 1x1ml</t>
  </si>
  <si>
    <t>Microalbumin Calibrator</t>
  </si>
  <si>
    <t>Diacon urne level 1</t>
  </si>
  <si>
    <t>Casice od 1,5ml</t>
  </si>
  <si>
    <t>1x1000komad</t>
  </si>
  <si>
    <t xml:space="preserve">DIACAL AUTO </t>
  </si>
  <si>
    <t>1X5 ml</t>
  </si>
  <si>
    <t>Укупно за партију 161:</t>
  </si>
  <si>
    <t>Партија 167</t>
  </si>
  <si>
    <t>Reagensi za biohemijski analizator ESHWEILER  (Eschweiler GmbH &amp; Co.KG)</t>
  </si>
  <si>
    <t>Combiline Cal 3</t>
  </si>
  <si>
    <t>330ml</t>
  </si>
  <si>
    <t>Combiline Cal 4</t>
  </si>
  <si>
    <t>Combiline WASH 2</t>
  </si>
  <si>
    <t>Combiline proteinremover Clein 1</t>
  </si>
  <si>
    <t>Proteinremover</t>
  </si>
  <si>
    <t>Control level ( N,L,H)</t>
  </si>
  <si>
    <t>Eschweiller Quality Control level 1, 2, 3</t>
  </si>
  <si>
    <t xml:space="preserve">30x2ml </t>
  </si>
  <si>
    <t>Natrijum senzor</t>
  </si>
  <si>
    <t>Fillsolution  Na+</t>
  </si>
  <si>
    <t>20ml</t>
  </si>
  <si>
    <t>Kalijum senzor</t>
  </si>
  <si>
    <t>Fillsolution  K+</t>
  </si>
  <si>
    <t>Ref. senzor</t>
  </si>
  <si>
    <t>Reference fillsolution</t>
  </si>
  <si>
    <t>Combiline printer paper</t>
  </si>
  <si>
    <t>Velebit D.O.O. Novi Sad, Srbija</t>
  </si>
  <si>
    <t>1 (57x50mm)</t>
  </si>
  <si>
    <t>Укупно за партију 167:</t>
  </si>
  <si>
    <t>Партија 173</t>
  </si>
  <si>
    <t>Reagensi za biohemijski analizator NycoCard Reader 2</t>
  </si>
  <si>
    <t xml:space="preserve"> kapilare 5 ul</t>
  </si>
  <si>
    <t>Abbott Diagnostics</t>
  </si>
  <si>
    <t>Capillary Tubes</t>
  </si>
  <si>
    <t>1 x 200 komada</t>
  </si>
  <si>
    <t>NycoCard CRP</t>
  </si>
  <si>
    <t>48 testova</t>
  </si>
  <si>
    <t xml:space="preserve">CRP Control </t>
  </si>
  <si>
    <t>Alere Afinion CRP control</t>
  </si>
  <si>
    <t>4x0,5ml</t>
  </si>
  <si>
    <t>D-dimer</t>
  </si>
  <si>
    <t>Nycocard D dimer</t>
  </si>
  <si>
    <t>24 testa</t>
  </si>
  <si>
    <t>HbA1c</t>
  </si>
  <si>
    <t>NycoCard HbA1c</t>
  </si>
  <si>
    <t>Hba1c reag. kontrola</t>
  </si>
  <si>
    <t>NycoCard HbA1c Control</t>
  </si>
  <si>
    <t>2x1,5 ml</t>
  </si>
  <si>
    <t>Mikroalbumin kontrola</t>
  </si>
  <si>
    <t>NycoCard U-Albumin</t>
  </si>
  <si>
    <t>2x1x1 ml</t>
  </si>
  <si>
    <t>Mikroalbumin reagens</t>
  </si>
  <si>
    <t>NycoCard U-Albumin Control</t>
  </si>
  <si>
    <t>Укупно за партију 173:</t>
  </si>
  <si>
    <t>Партија 186</t>
  </si>
  <si>
    <t>Reagensi za biohemijski analizatori RESPONS 910 i RESPONS 920 (DiaSys Diagnostic Systems GmbH)</t>
  </si>
  <si>
    <t xml:space="preserve">Glukoza </t>
  </si>
  <si>
    <t>DiaSys Diagnostic Systems GmbH Nemačka</t>
  </si>
  <si>
    <t>Glucose GOD FS</t>
  </si>
  <si>
    <t xml:space="preserve">pakovanje </t>
  </si>
  <si>
    <t>4X200 testova</t>
  </si>
  <si>
    <t xml:space="preserve">Urea </t>
  </si>
  <si>
    <t>Urea FS</t>
  </si>
  <si>
    <t xml:space="preserve"> 4x200 testova</t>
  </si>
  <si>
    <t>Holesterol</t>
  </si>
  <si>
    <t>Cholesterol FS</t>
  </si>
  <si>
    <t xml:space="preserve">Trigliceridi </t>
  </si>
  <si>
    <t>Triglycerides FS</t>
  </si>
  <si>
    <t xml:space="preserve">Bilirubin ukupni </t>
  </si>
  <si>
    <t>Bilirubin Auto Total FS</t>
  </si>
  <si>
    <t>4x200 testova.</t>
  </si>
  <si>
    <t xml:space="preserve">AST </t>
  </si>
  <si>
    <t>ASAT (GOT) FS (IFCC mod)</t>
  </si>
  <si>
    <t xml:space="preserve">ALT </t>
  </si>
  <si>
    <t>ALAT (GPT) FS (IFCC mod)</t>
  </si>
  <si>
    <t>Proteini ukupni</t>
  </si>
  <si>
    <t>Total protein FS</t>
  </si>
  <si>
    <t>Mokraćna kiselina</t>
  </si>
  <si>
    <t>Uric acid FS TOOS</t>
  </si>
  <si>
    <t xml:space="preserve">Kreatinin </t>
  </si>
  <si>
    <t>Creatinine FS</t>
  </si>
  <si>
    <t>Gamma-GT FS (Szasz mod./IFCC stand.)</t>
  </si>
  <si>
    <t>CK-NAC FS</t>
  </si>
  <si>
    <t xml:space="preserve"> 4x120 testova</t>
  </si>
  <si>
    <t xml:space="preserve">LDH </t>
  </si>
  <si>
    <t>LDH FS IFCC</t>
  </si>
  <si>
    <t xml:space="preserve">ALP </t>
  </si>
  <si>
    <t>Phosphate FS</t>
  </si>
  <si>
    <t>Gvožđe</t>
  </si>
  <si>
    <t>Iron FS Ferene</t>
  </si>
  <si>
    <t>4x120 testova</t>
  </si>
  <si>
    <t>Kalcijum</t>
  </si>
  <si>
    <t>Calcium P FS</t>
  </si>
  <si>
    <t>4x220 testova</t>
  </si>
  <si>
    <t>Alfa amilaza</t>
  </si>
  <si>
    <t>α- Amylase CC FS</t>
  </si>
  <si>
    <t>CRP FS</t>
  </si>
  <si>
    <t>TruLab N</t>
  </si>
  <si>
    <t xml:space="preserve"> 1x5ml</t>
  </si>
  <si>
    <t xml:space="preserve">TruLab P </t>
  </si>
  <si>
    <t>TruLab P</t>
  </si>
  <si>
    <t xml:space="preserve">Trucal U </t>
  </si>
  <si>
    <t>TruCal U</t>
  </si>
  <si>
    <t xml:space="preserve"> 1x3 ml</t>
  </si>
  <si>
    <t xml:space="preserve">TruCal CRP </t>
  </si>
  <si>
    <t>TruCal CRP</t>
  </si>
  <si>
    <t xml:space="preserve"> 5x2 ml</t>
  </si>
  <si>
    <t xml:space="preserve">TruLab CRP </t>
  </si>
  <si>
    <t>TruLab CRP Model: Level 1; Level 2</t>
  </si>
  <si>
    <t xml:space="preserve"> 1x2ml</t>
  </si>
  <si>
    <t xml:space="preserve">Cleaner A </t>
  </si>
  <si>
    <t>Cleaner A</t>
  </si>
  <si>
    <t xml:space="preserve"> 4x60 ml</t>
  </si>
  <si>
    <t xml:space="preserve">Cleaner B </t>
  </si>
  <si>
    <t>Cleaner B</t>
  </si>
  <si>
    <t xml:space="preserve">Cleaner za Respons 920 </t>
  </si>
  <si>
    <t>Cleaner Respons 920</t>
  </si>
  <si>
    <t xml:space="preserve"> 6x200 ml</t>
  </si>
  <si>
    <t>Sample cups za Respons 920</t>
  </si>
  <si>
    <t>Sample cups</t>
  </si>
  <si>
    <t>1000 komada</t>
  </si>
  <si>
    <t>Cuvete sector za Respons 910</t>
  </si>
  <si>
    <t>Cuvettes for Respons 910</t>
  </si>
  <si>
    <t>256 komada</t>
  </si>
  <si>
    <t>Bilirubin Auto Direct FS</t>
  </si>
  <si>
    <t>4x200 testova</t>
  </si>
  <si>
    <t>Kreatinin</t>
  </si>
  <si>
    <t>4x50 testova</t>
  </si>
  <si>
    <t>HDL -holesterol</t>
  </si>
  <si>
    <t>HDL-C Immuno FS</t>
  </si>
  <si>
    <t>TruCal Lipid</t>
  </si>
  <si>
    <t>Albumin</t>
  </si>
  <si>
    <t>Albumin FS</t>
  </si>
  <si>
    <t>ASO</t>
  </si>
  <si>
    <t>Antistreptolysin O FS</t>
  </si>
  <si>
    <t>RF (reumatoidni faktor)</t>
  </si>
  <si>
    <t>Rheumatoid factor FS</t>
  </si>
  <si>
    <t>Ferritin SR</t>
  </si>
  <si>
    <t>4x80 testova</t>
  </si>
  <si>
    <t>Trucal ASO</t>
  </si>
  <si>
    <t>TruCal ASO</t>
  </si>
  <si>
    <t>Trucal RF</t>
  </si>
  <si>
    <t>Укупно за партију 186:</t>
  </si>
  <si>
    <t>Партија 192</t>
  </si>
  <si>
    <t>Reagensi za biohemojski analizator PROLYTE   (Diamond Diagnostics)</t>
  </si>
  <si>
    <t>Daily rinse kit</t>
  </si>
  <si>
    <t>Diamond Diagnoctics</t>
  </si>
  <si>
    <t>1x100ml</t>
  </si>
  <si>
    <t>Fluid pack</t>
  </si>
  <si>
    <t>1X800ML</t>
  </si>
  <si>
    <t>Flush solution prolyte/ilyte</t>
  </si>
  <si>
    <t>Flush solution</t>
  </si>
  <si>
    <t>Hloridna elektroda</t>
  </si>
  <si>
    <t>Cl- electrode</t>
  </si>
  <si>
    <t>1  komad</t>
  </si>
  <si>
    <t>Internal filling solution</t>
  </si>
  <si>
    <t>1x115ml</t>
  </si>
  <si>
    <t>Kalijumova elektroda</t>
  </si>
  <si>
    <t>K+ electrode</t>
  </si>
  <si>
    <t>Litijumova elektroda</t>
  </si>
  <si>
    <t>Li+ electrode</t>
  </si>
  <si>
    <t>Mission kontrola (level 1-2-3)</t>
  </si>
  <si>
    <t>Mission control level 1-2-3</t>
  </si>
  <si>
    <t>3x10x1.8ml</t>
  </si>
  <si>
    <t>Natrijumova elektroda</t>
  </si>
  <si>
    <t>Na+ electrode</t>
  </si>
  <si>
    <t>Referntna elektroda</t>
  </si>
  <si>
    <t>Reference electrode</t>
  </si>
  <si>
    <t xml:space="preserve">Urine diluent </t>
  </si>
  <si>
    <t>1x500ml</t>
  </si>
  <si>
    <t>Укупно за партију 192:</t>
  </si>
  <si>
    <t>Партија 196</t>
  </si>
  <si>
    <t>Reagensi za Plameni fotometar Fp 20(SEAC Radim Company)</t>
  </si>
  <si>
    <t xml:space="preserve">Lithium conc.1500mEq/l </t>
  </si>
  <si>
    <t>Biotecnica Instruments S.p.A.</t>
  </si>
  <si>
    <t>Lithium conc.</t>
  </si>
  <si>
    <t>4x10 ml</t>
  </si>
  <si>
    <t>Standard Na i K 140/5 mEq/l</t>
  </si>
  <si>
    <t>Standard serum</t>
  </si>
  <si>
    <t>4x5 ml</t>
  </si>
  <si>
    <t>Укупно за партију 196:</t>
  </si>
  <si>
    <t>Партија 201</t>
  </si>
  <si>
    <t>Reagensi za POCT analizator InnovaStar  (DiaSys Diagnostic)</t>
  </si>
  <si>
    <t>DiaCapil Sample Cups</t>
  </si>
  <si>
    <t>DiaSys Diagnostics Systems G.m.b.H. Germany</t>
  </si>
  <si>
    <t>DiaCapil Sample Cups InnovaStar</t>
  </si>
  <si>
    <t>100 čašica</t>
  </si>
  <si>
    <t>Open End capillaries ( 10 ul )</t>
  </si>
  <si>
    <t>Open End capillaries (10 ul)</t>
  </si>
  <si>
    <t>100 kapilara</t>
  </si>
  <si>
    <t>System Solution</t>
  </si>
  <si>
    <t>System Solution InnovaStar</t>
  </si>
  <si>
    <t>300 mililitara</t>
  </si>
  <si>
    <t>Control: TruLab HbAlc Level 1</t>
  </si>
  <si>
    <t>TruLab HbA1c Liquid Level 1</t>
  </si>
  <si>
    <t>4 x 25µl</t>
  </si>
  <si>
    <t>Control:TruLab HbAlc Level 2</t>
  </si>
  <si>
    <t>TruLab HbA1c Liquid Level 2</t>
  </si>
  <si>
    <t>oneHba1c IS 100 test Total</t>
  </si>
  <si>
    <t>HbA1c IS</t>
  </si>
  <si>
    <t>1x100komada</t>
  </si>
  <si>
    <t>Укупно за партију 201:</t>
  </si>
  <si>
    <t xml:space="preserve">Назив добављача: YUNYCOM d.o.o. </t>
  </si>
  <si>
    <t xml:space="preserve">YUNYCOM d.o.o. </t>
  </si>
  <si>
    <t>Alkaline phosphatase FS IFCC 37°</t>
  </si>
  <si>
    <t>KIT RESPIRATORY PANEL ,KIT RESPIRATORY 2 PANEL</t>
  </si>
  <si>
    <t>KIT ME PANEL , KIT BCID PANEL, KIT RESPIRATORY  PANEL, KIT RESPIRATORY 2 PANEL , KIT GI PANEL , KIT PNEUMO PANEL</t>
  </si>
  <si>
    <t>УКУПНА ВРЕДНОСТ БЕЗ ПДВ-а</t>
  </si>
  <si>
    <t>УКУПНА ВРЕДНОСТ СА ПДВ-ом</t>
  </si>
  <si>
    <t>Укупна процењена вредност без ПДВ-а</t>
  </si>
  <si>
    <t>Шифра предметног добра</t>
  </si>
  <si>
    <t>RGN200062</t>
  </si>
  <si>
    <t>RGN200063</t>
  </si>
  <si>
    <t>RGN200064</t>
  </si>
  <si>
    <t>RGN200065</t>
  </si>
  <si>
    <t>RGN200066</t>
  </si>
  <si>
    <t>RGN200067</t>
  </si>
  <si>
    <t>RGN200068</t>
  </si>
  <si>
    <t>RGN200069</t>
  </si>
  <si>
    <t>RGN200070</t>
  </si>
  <si>
    <t>RGN200071</t>
  </si>
  <si>
    <t>RGN200072</t>
  </si>
  <si>
    <t>RGN200073</t>
  </si>
  <si>
    <t>RGN200074</t>
  </si>
  <si>
    <t>RGN200075</t>
  </si>
  <si>
    <t>RGN200076</t>
  </si>
  <si>
    <t>RGN200077</t>
  </si>
  <si>
    <t>RGN200078</t>
  </si>
  <si>
    <t>RGN200079</t>
  </si>
  <si>
    <t>RGN200080</t>
  </si>
  <si>
    <t>RGN200081</t>
  </si>
  <si>
    <t>RGN200082</t>
  </si>
  <si>
    <t>RGN200083</t>
  </si>
  <si>
    <t>RGN200084</t>
  </si>
  <si>
    <t>RGN200085</t>
  </si>
  <si>
    <t>RGN200086</t>
  </si>
  <si>
    <t>RGN200087</t>
  </si>
  <si>
    <t>RGN200088</t>
  </si>
  <si>
    <t>RGN200089</t>
  </si>
  <si>
    <t>RGN200090</t>
  </si>
  <si>
    <t>RGN200140</t>
  </si>
  <si>
    <t>RGN200141</t>
  </si>
  <si>
    <t>RGN200142</t>
  </si>
  <si>
    <t>RGN200143</t>
  </si>
  <si>
    <t>RGN200144</t>
  </si>
  <si>
    <t>RGN200145</t>
  </si>
  <si>
    <t>RGN200679</t>
  </si>
  <si>
    <t>RGN200680</t>
  </si>
  <si>
    <t>RGN200681</t>
  </si>
  <si>
    <t>RGN200682</t>
  </si>
  <si>
    <t>RGN200683</t>
  </si>
  <si>
    <t>RGN200684</t>
  </si>
  <si>
    <t>RGN200685</t>
  </si>
  <si>
    <t>RGN200686</t>
  </si>
  <si>
    <t>RGN200687</t>
  </si>
  <si>
    <t>RGN200688</t>
  </si>
  <si>
    <t>RGN200689</t>
  </si>
  <si>
    <t>RGN200690</t>
  </si>
  <si>
    <t>RGN200691</t>
  </si>
  <si>
    <t>RGN200692</t>
  </si>
  <si>
    <t>RGN200693</t>
  </si>
  <si>
    <t>RGN200891</t>
  </si>
  <si>
    <t>RGN200892</t>
  </si>
  <si>
    <t>RGN200893</t>
  </si>
  <si>
    <t>RGN200894</t>
  </si>
  <si>
    <t>RGN200895</t>
  </si>
  <si>
    <t>RGN200896</t>
  </si>
  <si>
    <t>RGN200897</t>
  </si>
  <si>
    <t>RGN200898</t>
  </si>
  <si>
    <t>RGN200899</t>
  </si>
  <si>
    <t>RGN200900</t>
  </si>
  <si>
    <t>RGN200901</t>
  </si>
  <si>
    <t>RGN200902</t>
  </si>
  <si>
    <t>RGN200903</t>
  </si>
  <si>
    <t>RGN200904</t>
  </si>
  <si>
    <t>RGN200905</t>
  </si>
  <si>
    <t>RGN200906</t>
  </si>
  <si>
    <t>RGN200907</t>
  </si>
  <si>
    <t>RGN200908</t>
  </si>
  <si>
    <t>RGN200909</t>
  </si>
  <si>
    <t>RGN200910</t>
  </si>
  <si>
    <t>RGN200911</t>
  </si>
  <si>
    <t>RGN200912</t>
  </si>
  <si>
    <t>RGN200913</t>
  </si>
  <si>
    <t>RGN200914</t>
  </si>
  <si>
    <t>RGN200915</t>
  </si>
  <si>
    <t>RGN200916</t>
  </si>
  <si>
    <t>RGN200917</t>
  </si>
  <si>
    <t>RGN200918</t>
  </si>
  <si>
    <t>RGN200919</t>
  </si>
  <si>
    <t>RGN200920</t>
  </si>
  <si>
    <t>RGN200921</t>
  </si>
  <si>
    <t>RGN200922</t>
  </si>
  <si>
    <t>RGN200923</t>
  </si>
  <si>
    <t>RGN200924</t>
  </si>
  <si>
    <t>RGN200925</t>
  </si>
  <si>
    <t>RGN200926</t>
  </si>
  <si>
    <t>RGN200927</t>
  </si>
  <si>
    <t>RGN200928</t>
  </si>
  <si>
    <t>RGN200929</t>
  </si>
  <si>
    <t>RGN200930</t>
  </si>
  <si>
    <t>RGN200931</t>
  </si>
  <si>
    <t>RGN200932</t>
  </si>
  <si>
    <t>RGN200933</t>
  </si>
  <si>
    <t>RGN200934</t>
  </si>
  <si>
    <t>RGN200935</t>
  </si>
  <si>
    <t>RGN200936</t>
  </si>
  <si>
    <t>RGN200937</t>
  </si>
  <si>
    <t>RGN200938</t>
  </si>
  <si>
    <t>RGN200939</t>
  </si>
  <si>
    <t>RGN200940</t>
  </si>
  <si>
    <t>RGN200941</t>
  </si>
  <si>
    <t>RGN200942</t>
  </si>
  <si>
    <t>RGN200943</t>
  </si>
  <si>
    <t>RGN200944</t>
  </si>
  <si>
    <t>RGN200945</t>
  </si>
  <si>
    <t>RGN200946</t>
  </si>
  <si>
    <t>RGN200947</t>
  </si>
  <si>
    <t>RGN200948</t>
  </si>
  <si>
    <t>RGN200949</t>
  </si>
  <si>
    <t>RGN200950</t>
  </si>
  <si>
    <t>RGN200951</t>
  </si>
  <si>
    <t>RGN201210</t>
  </si>
  <si>
    <t>RGN201211</t>
  </si>
  <si>
    <t>RGN201212</t>
  </si>
  <si>
    <t>RGN201213</t>
  </si>
  <si>
    <t>RGN201214</t>
  </si>
  <si>
    <t>RGN201215</t>
  </si>
  <si>
    <t>RGN201216</t>
  </si>
  <si>
    <t>RGN201217</t>
  </si>
  <si>
    <t>RGN201218</t>
  </si>
  <si>
    <t>RGN201219</t>
  </si>
  <si>
    <t>RGN201220</t>
  </si>
  <si>
    <t>RGN201221</t>
  </si>
  <si>
    <t>RGN201222</t>
  </si>
  <si>
    <t>RGN201223</t>
  </si>
  <si>
    <t>RGN201224</t>
  </si>
  <si>
    <t>RGN201225</t>
  </si>
  <si>
    <t>RGN201226</t>
  </si>
  <si>
    <t>RGN201227</t>
  </si>
  <si>
    <t>RGN201228</t>
  </si>
  <si>
    <t>RGN201229</t>
  </si>
  <si>
    <t>RGN201230</t>
  </si>
  <si>
    <t>RGN201231</t>
  </si>
  <si>
    <t>RGN201232</t>
  </si>
  <si>
    <t>RGN201233</t>
  </si>
  <si>
    <t>RGN201234</t>
  </si>
  <si>
    <t>RGN201235</t>
  </si>
  <si>
    <t>RGN201236</t>
  </si>
  <si>
    <t>RGN201237</t>
  </si>
  <si>
    <t>RGN201238</t>
  </si>
  <si>
    <t>RGN201239</t>
  </si>
  <si>
    <t>RGN201240</t>
  </si>
  <si>
    <t>RGN201241</t>
  </si>
  <si>
    <t>RGN201242</t>
  </si>
  <si>
    <t>RGN201243</t>
  </si>
  <si>
    <t>RGN201244</t>
  </si>
  <si>
    <t>RGN201245</t>
  </si>
  <si>
    <t>RGN201246</t>
  </si>
  <si>
    <t>RGN201247</t>
  </si>
  <si>
    <t>RGN201248</t>
  </si>
  <si>
    <t>RGN201249</t>
  </si>
  <si>
    <t>RGN201250</t>
  </si>
  <si>
    <t>RGN201251</t>
  </si>
  <si>
    <t>RGN201252</t>
  </si>
  <si>
    <t>RGN201253</t>
  </si>
  <si>
    <t>RGN201254</t>
  </si>
  <si>
    <t>RGN201255</t>
  </si>
  <si>
    <t>RGN201256</t>
  </si>
  <si>
    <t>RGN201257</t>
  </si>
  <si>
    <t>RGN201258</t>
  </si>
  <si>
    <t>RGN201259</t>
  </si>
  <si>
    <t>RGN201260</t>
  </si>
  <si>
    <t>RGN201261</t>
  </si>
  <si>
    <t>RGN201262</t>
  </si>
  <si>
    <t>RGN201263</t>
  </si>
  <si>
    <t>RGN201264</t>
  </si>
  <si>
    <t>RGN201265</t>
  </si>
  <si>
    <t>RGN201266</t>
  </si>
  <si>
    <t>RGN201267</t>
  </si>
  <si>
    <t>RGN201268</t>
  </si>
  <si>
    <t>RGN201269</t>
  </si>
  <si>
    <t>RGN201270</t>
  </si>
  <si>
    <t>RGN201271</t>
  </si>
  <si>
    <t>RGN201272</t>
  </si>
  <si>
    <t>RGN201273</t>
  </si>
  <si>
    <t>RGN201274</t>
  </si>
  <si>
    <t>RGN201275</t>
  </si>
  <si>
    <t>RGN201276</t>
  </si>
  <si>
    <t>RGN201277</t>
  </si>
  <si>
    <t>RGN201278</t>
  </si>
  <si>
    <t>RGN201279</t>
  </si>
  <si>
    <t>RGN201280</t>
  </si>
  <si>
    <t>RGN201281</t>
  </si>
  <si>
    <t>RGN201282</t>
  </si>
  <si>
    <t>RGN201283</t>
  </si>
  <si>
    <t>RGN201284</t>
  </si>
  <si>
    <t>RGN201285</t>
  </si>
  <si>
    <t>RGN201286</t>
  </si>
  <si>
    <t>RGN201287</t>
  </si>
  <si>
    <t>RGN201288</t>
  </si>
  <si>
    <t>RGN202176</t>
  </si>
  <si>
    <t>RGN202177</t>
  </si>
  <si>
    <t>RGN202178</t>
  </si>
  <si>
    <t>RGN202179</t>
  </si>
  <si>
    <t>RGN202180</t>
  </si>
  <si>
    <t>RGN202181</t>
  </si>
  <si>
    <t>RGN202182</t>
  </si>
  <si>
    <t>RGN202183</t>
  </si>
  <si>
    <t>RGN202184</t>
  </si>
  <si>
    <t>RGN202185</t>
  </si>
  <si>
    <t>RGN202186</t>
  </si>
  <si>
    <t>RGN202187</t>
  </si>
  <si>
    <t>RGN202188</t>
  </si>
  <si>
    <t>RGN202189</t>
  </si>
  <si>
    <t>RGN202190</t>
  </si>
  <si>
    <t>RGN202191</t>
  </si>
  <si>
    <t>RGN202192</t>
  </si>
  <si>
    <t>RGN202193</t>
  </si>
  <si>
    <t>RGN202194</t>
  </si>
  <si>
    <t>RGN202195</t>
  </si>
  <si>
    <t>RGN202196</t>
  </si>
  <si>
    <t>RGN202197</t>
  </si>
  <si>
    <t>RGN202198</t>
  </si>
  <si>
    <t>RGN202199</t>
  </si>
  <si>
    <t>RGN202200</t>
  </si>
  <si>
    <t>RGN202201</t>
  </si>
  <si>
    <t>RGN202202</t>
  </si>
  <si>
    <t>RGN202203</t>
  </si>
  <si>
    <t>RGN202204</t>
  </si>
  <si>
    <t>RGN202205</t>
  </si>
  <si>
    <t>RGN202206</t>
  </si>
  <si>
    <t>RGN202207</t>
  </si>
  <si>
    <t>RGN202208</t>
  </si>
  <si>
    <t>RGN202209</t>
  </si>
  <si>
    <t>RGN202210</t>
  </si>
  <si>
    <t>RGN202211</t>
  </si>
  <si>
    <t>RGN202212</t>
  </si>
  <si>
    <t>RGN202213</t>
  </si>
  <si>
    <t>RGN202214</t>
  </si>
  <si>
    <t>RGN202215</t>
  </si>
  <si>
    <t>RGN202216</t>
  </si>
  <si>
    <t>RGN202217</t>
  </si>
  <si>
    <t>RGN202218</t>
  </si>
  <si>
    <t>RGN202219</t>
  </si>
  <si>
    <t>RGN202220</t>
  </si>
  <si>
    <t>RGN202221</t>
  </si>
  <si>
    <t>RGN202222</t>
  </si>
  <si>
    <t>RGN202223</t>
  </si>
  <si>
    <t>RGN202224</t>
  </si>
  <si>
    <t>RGN202225</t>
  </si>
  <si>
    <t>RGN202226</t>
  </si>
  <si>
    <t>RGN202227</t>
  </si>
  <si>
    <t>RGN202228</t>
  </si>
  <si>
    <t>RGN202229</t>
  </si>
  <si>
    <t>RGN202230</t>
  </si>
  <si>
    <t>RGN202231</t>
  </si>
  <si>
    <t>RGN202232</t>
  </si>
  <si>
    <t>RGN202233</t>
  </si>
  <si>
    <t>RGN202234</t>
  </si>
  <si>
    <t>RGN202235</t>
  </si>
  <si>
    <t>RGN202236</t>
  </si>
  <si>
    <t>RGN202237</t>
  </si>
  <si>
    <t>RGN202238</t>
  </si>
  <si>
    <t>RGN202239</t>
  </si>
  <si>
    <t>RGN202240</t>
  </si>
  <si>
    <t>RGN202241</t>
  </si>
  <si>
    <t>RGN202242</t>
  </si>
  <si>
    <t>RGN202243</t>
  </si>
  <si>
    <t>RGN202244</t>
  </si>
  <si>
    <t>RGN202245</t>
  </si>
  <si>
    <t>RGN202246</t>
  </si>
  <si>
    <t>RGN202247</t>
  </si>
  <si>
    <t>RGN202248</t>
  </si>
  <si>
    <t>RGN202249</t>
  </si>
  <si>
    <t>RGN202250</t>
  </si>
  <si>
    <t>RGN202251</t>
  </si>
  <si>
    <t>RGN202252</t>
  </si>
  <si>
    <t>RGN202253</t>
  </si>
  <si>
    <t>RGN202254</t>
  </si>
  <si>
    <t>RGN202255</t>
  </si>
  <si>
    <t>RGN202256</t>
  </si>
  <si>
    <t>RGN202257</t>
  </si>
  <si>
    <t>RGN202258</t>
  </si>
  <si>
    <t>RGN202259</t>
  </si>
  <si>
    <t>RGN202260</t>
  </si>
  <si>
    <t>RGN202261</t>
  </si>
  <si>
    <t>RGN202262</t>
  </si>
  <si>
    <t>RGN202263</t>
  </si>
  <si>
    <t>RGN202264</t>
  </si>
  <si>
    <t>RGN202265</t>
  </si>
  <si>
    <t>RGN202266</t>
  </si>
  <si>
    <t>RGN202267</t>
  </si>
  <si>
    <t>RGN202268</t>
  </si>
  <si>
    <t>RGN202269</t>
  </si>
  <si>
    <t>RGN202270</t>
  </si>
  <si>
    <t>RGN202271</t>
  </si>
  <si>
    <t>RGN202272</t>
  </si>
  <si>
    <t>RGN202273</t>
  </si>
  <si>
    <t>RGN202370</t>
  </si>
  <si>
    <t>RGN202371</t>
  </si>
  <si>
    <t>RGN202372</t>
  </si>
  <si>
    <t>RGN202373</t>
  </si>
  <si>
    <t>RGN202374</t>
  </si>
  <si>
    <t>RGN202375</t>
  </si>
  <si>
    <t>RGN202376</t>
  </si>
  <si>
    <t>RGN202377</t>
  </si>
  <si>
    <t>RGN202378</t>
  </si>
  <si>
    <t>RGN202379</t>
  </si>
  <si>
    <t>RGN202380</t>
  </si>
  <si>
    <t>RGN202381</t>
  </si>
  <si>
    <t>RGN202382</t>
  </si>
  <si>
    <t>RGN202383</t>
  </si>
  <si>
    <t>RGN202384</t>
  </si>
  <si>
    <t>RGN202385</t>
  </si>
  <si>
    <t>RGN202386</t>
  </si>
  <si>
    <t>RGN202387</t>
  </si>
  <si>
    <t>RGN202471</t>
  </si>
  <si>
    <t>RGN202472</t>
  </si>
  <si>
    <t>RGN202473</t>
  </si>
  <si>
    <t>RGN202474</t>
  </si>
  <si>
    <t>RGN202475</t>
  </si>
  <si>
    <t>RGN202476</t>
  </si>
  <si>
    <t>RGN202477</t>
  </si>
  <si>
    <t>RGN202478</t>
  </si>
  <si>
    <t>RGN202479</t>
  </si>
  <si>
    <t>RGN202718</t>
  </si>
  <si>
    <t>RGN202719</t>
  </si>
  <si>
    <t>RGN202720</t>
  </si>
  <si>
    <t>RGN202721</t>
  </si>
  <si>
    <t>RGN202722</t>
  </si>
  <si>
    <t>RGN202723</t>
  </si>
  <si>
    <t>RGN202724</t>
  </si>
  <si>
    <t>RGN202725</t>
  </si>
  <si>
    <t>RGN202726</t>
  </si>
  <si>
    <t>RGN202778</t>
  </si>
  <si>
    <t>RGN202779</t>
  </si>
  <si>
    <t>RGN202780</t>
  </si>
  <si>
    <t>RGN202781</t>
  </si>
  <si>
    <t>RGN202782</t>
  </si>
  <si>
    <t>RGN202783</t>
  </si>
  <si>
    <t>RGN203200</t>
  </si>
  <si>
    <t>RGN203201</t>
  </si>
  <si>
    <t>RGN203202</t>
  </si>
  <si>
    <t>RGN203203</t>
  </si>
  <si>
    <t>RGN203204</t>
  </si>
  <si>
    <t>RGN203205</t>
  </si>
  <si>
    <t>RGN203206</t>
  </si>
  <si>
    <t>RGN203207</t>
  </si>
  <si>
    <t>RGN203229</t>
  </si>
  <si>
    <t>RGN203230</t>
  </si>
  <si>
    <t>RGN203231</t>
  </si>
  <si>
    <t>RGN203232</t>
  </si>
  <si>
    <t>RGN203233</t>
  </si>
  <si>
    <t>RGN203234</t>
  </si>
  <si>
    <t>RGN203235</t>
  </si>
  <si>
    <t>RGN203236</t>
  </si>
  <si>
    <t>RGN203237</t>
  </si>
  <si>
    <t>RGN203238</t>
  </si>
  <si>
    <t>RGN203239</t>
  </si>
  <si>
    <t>RGN203240</t>
  </si>
  <si>
    <t>RGN203241</t>
  </si>
  <si>
    <t>RGN203242</t>
  </si>
  <si>
    <t>RGN203243</t>
  </si>
  <si>
    <t>RGN203244</t>
  </si>
  <si>
    <t>RGN203245</t>
  </si>
  <si>
    <t>RGN203246</t>
  </si>
  <si>
    <t>RGN203247</t>
  </si>
  <si>
    <t>RGN203248</t>
  </si>
  <si>
    <t>RGN203249</t>
  </si>
  <si>
    <t>RGN203250</t>
  </si>
  <si>
    <t>RGN203251</t>
  </si>
  <si>
    <t>RGN203252</t>
  </si>
  <si>
    <t>RGN203253</t>
  </si>
  <si>
    <t>RGN203254</t>
  </si>
  <si>
    <t>RGN203255</t>
  </si>
  <si>
    <t>RGN203256</t>
  </si>
  <si>
    <t>RGN203257</t>
  </si>
  <si>
    <t>RGN203258</t>
  </si>
  <si>
    <t>RGN203259</t>
  </si>
  <si>
    <t>RGN203260</t>
  </si>
  <si>
    <t>RGN203261</t>
  </si>
  <si>
    <t>RGN203262</t>
  </si>
  <si>
    <t>RGN203281</t>
  </si>
  <si>
    <t>RGN203282</t>
  </si>
  <si>
    <t>RGN203283</t>
  </si>
  <si>
    <t>RGN203284</t>
  </si>
  <si>
    <t>RGN203285</t>
  </si>
  <si>
    <t>RGN203286</t>
  </si>
  <si>
    <t>RGN203871</t>
  </si>
  <si>
    <t>RGN203872</t>
  </si>
  <si>
    <t>RGN203873</t>
  </si>
  <si>
    <t>RGN203874</t>
  </si>
  <si>
    <t>RGN203875</t>
  </si>
  <si>
    <t>RGN203876</t>
  </si>
  <si>
    <t>RGN203877</t>
  </si>
  <si>
    <t>RGN203878</t>
  </si>
  <si>
    <t>RGN203879</t>
  </si>
  <si>
    <t>RGN203880</t>
  </si>
  <si>
    <t>RGN203881</t>
  </si>
  <si>
    <t>RGN203882</t>
  </si>
  <si>
    <t>RGN203883</t>
  </si>
  <si>
    <t>RGN203884</t>
  </si>
  <si>
    <t>RGN203885</t>
  </si>
  <si>
    <t>RGN203886</t>
  </si>
  <si>
    <t>RGN203887</t>
  </si>
  <si>
    <t>RGN203888</t>
  </si>
  <si>
    <t>RGN203889</t>
  </si>
  <si>
    <t>RGN203890</t>
  </si>
  <si>
    <t>RGN203891</t>
  </si>
  <si>
    <t>RGN203892</t>
  </si>
  <si>
    <t>RGN203893</t>
  </si>
  <si>
    <t>RGN203894</t>
  </si>
  <si>
    <t>RGN203895</t>
  </si>
  <si>
    <t>RGN203896</t>
  </si>
  <si>
    <t>RGN203897</t>
  </si>
  <si>
    <t>RGN203898</t>
  </si>
  <si>
    <t>RGN203899</t>
  </si>
  <si>
    <t>RGN203900</t>
  </si>
  <si>
    <t>RGN203901</t>
  </si>
  <si>
    <t>RGN203902</t>
  </si>
  <si>
    <t>RGN203903</t>
  </si>
  <si>
    <t>RGN203904</t>
  </si>
  <si>
    <t>RGN203905</t>
  </si>
  <si>
    <t>RGN203906</t>
  </si>
  <si>
    <t>RGN203907</t>
  </si>
  <si>
    <t>RGN203908</t>
  </si>
  <si>
    <t>RGN203909</t>
  </si>
  <si>
    <t>RGN203910</t>
  </si>
  <si>
    <t>RGN203911</t>
  </si>
  <si>
    <t>RGN203912</t>
  </si>
  <si>
    <t>RGN203913</t>
  </si>
  <si>
    <t>RGN203914</t>
  </si>
  <si>
    <t>RGN203915</t>
  </si>
  <si>
    <t>RGN203916</t>
  </si>
  <si>
    <t>RGN203917</t>
  </si>
  <si>
    <t>RGN203918</t>
  </si>
  <si>
    <t>RGN203919</t>
  </si>
  <si>
    <t>RGN203920</t>
  </si>
  <si>
    <t>RGN203921</t>
  </si>
  <si>
    <t>RGN203922</t>
  </si>
  <si>
    <t>RGN203923</t>
  </si>
  <si>
    <t>RGN203924</t>
  </si>
  <si>
    <t>RGN203925</t>
  </si>
  <si>
    <t>RGN203926</t>
  </si>
  <si>
    <t>RGN203927</t>
  </si>
  <si>
    <t>RGN203928</t>
  </si>
  <si>
    <t>RGN203929</t>
  </si>
  <si>
    <t>RGN203930</t>
  </si>
  <si>
    <t>RGN203931</t>
  </si>
  <si>
    <t>RGN203932</t>
  </si>
  <si>
    <t>RGN204013</t>
  </si>
  <si>
    <t>RGN204014</t>
  </si>
  <si>
    <t>RGN204015</t>
  </si>
  <si>
    <t>RGN204016</t>
  </si>
  <si>
    <t>RGN204017</t>
  </si>
  <si>
    <t>RGN204018</t>
  </si>
  <si>
    <t>RGN204019</t>
  </si>
  <si>
    <t>RGN204020</t>
  </si>
  <si>
    <t>RGN204021</t>
  </si>
  <si>
    <t>RGN204022</t>
  </si>
  <si>
    <t>RGN204023</t>
  </si>
  <si>
    <t>RGN204054</t>
  </si>
  <si>
    <t>RGN204055</t>
  </si>
  <si>
    <t>RGN204056</t>
  </si>
  <si>
    <t>RGN204057</t>
  </si>
  <si>
    <t>RGN204058</t>
  </si>
  <si>
    <t>RGN204059</t>
  </si>
  <si>
    <t>RGN204060</t>
  </si>
  <si>
    <t>RGN204061</t>
  </si>
  <si>
    <t>RGN204062</t>
  </si>
  <si>
    <t>RGN204063</t>
  </si>
  <si>
    <t>RGN204064</t>
  </si>
  <si>
    <t>RGN204065</t>
  </si>
  <si>
    <t>RGN204066</t>
  </si>
  <si>
    <t>RGN204067</t>
  </si>
  <si>
    <t>RGN204068</t>
  </si>
  <si>
    <t>RGN204069</t>
  </si>
  <si>
    <t>RGN204070</t>
  </si>
  <si>
    <t>RGN204071</t>
  </si>
  <si>
    <t>RGN204072</t>
  </si>
  <si>
    <t>RGN204073</t>
  </si>
  <si>
    <t>RGN204074</t>
  </si>
  <si>
    <t>RGN204075</t>
  </si>
  <si>
    <t>RGN204076</t>
  </si>
  <si>
    <t>RGN204077</t>
  </si>
  <si>
    <t>RGN204078</t>
  </si>
  <si>
    <t>RGN204079</t>
  </si>
  <si>
    <t>RGN204080</t>
  </si>
  <si>
    <t>RGN204081</t>
  </si>
  <si>
    <t>RGN204082</t>
  </si>
  <si>
    <t>RGN204083</t>
  </si>
  <si>
    <t>RGN204084</t>
  </si>
  <si>
    <t>RGN204085</t>
  </si>
  <si>
    <t>RGN204086</t>
  </si>
  <si>
    <t>RGN204087</t>
  </si>
  <si>
    <t>RGN204088</t>
  </si>
  <si>
    <t>RGN204089</t>
  </si>
  <si>
    <t>RGN204090</t>
  </si>
  <si>
    <t>RGN204091</t>
  </si>
  <si>
    <t>RGN204092</t>
  </si>
  <si>
    <t>RGN204093</t>
  </si>
  <si>
    <t>RGN204094</t>
  </si>
  <si>
    <t>RGN204095</t>
  </si>
  <si>
    <t>RGN204096</t>
  </si>
  <si>
    <t>RGN204097</t>
  </si>
  <si>
    <t>RGN204098</t>
  </si>
  <si>
    <t>RGN204099</t>
  </si>
  <si>
    <t>RGN204100</t>
  </si>
  <si>
    <t>RGN204101</t>
  </si>
  <si>
    <t>RGN204102</t>
  </si>
  <si>
    <t>RGN204103</t>
  </si>
  <si>
    <t>RGN204104</t>
  </si>
  <si>
    <t>RGN204105</t>
  </si>
  <si>
    <t>RGN204106</t>
  </si>
  <si>
    <t>RGN204107</t>
  </si>
  <si>
    <t>RGN204108</t>
  </si>
  <si>
    <t>RGN204109</t>
  </si>
  <si>
    <t>RGN204110</t>
  </si>
  <si>
    <t>RGN204111</t>
  </si>
  <si>
    <t>RGN204112</t>
  </si>
  <si>
    <t>RGN204113</t>
  </si>
  <si>
    <t>RGN204114</t>
  </si>
  <si>
    <t>RGN204115</t>
  </si>
  <si>
    <t>RGN204116</t>
  </si>
  <si>
    <t>RGN204117</t>
  </si>
  <si>
    <t>RGN204118</t>
  </si>
  <si>
    <t>RGN204119</t>
  </si>
  <si>
    <t>RGN204120</t>
  </si>
  <si>
    <t>RGN204121</t>
  </si>
  <si>
    <t>RGN204122</t>
  </si>
  <si>
    <t>RGN204123</t>
  </si>
  <si>
    <t>RGN204124</t>
  </si>
  <si>
    <t>RGN204125</t>
  </si>
  <si>
    <t>RGN204126</t>
  </si>
  <si>
    <t>RGN204127</t>
  </si>
  <si>
    <t>RGN204128</t>
  </si>
  <si>
    <t>RGN204129</t>
  </si>
  <si>
    <t>RGN204130</t>
  </si>
  <si>
    <t>RGN204131</t>
  </si>
  <si>
    <t>RGN204132</t>
  </si>
  <si>
    <t>RGN204133</t>
  </si>
  <si>
    <t>RGN204134</t>
  </si>
  <si>
    <t>RGN204135</t>
  </si>
  <si>
    <t>RGN204136</t>
  </si>
  <si>
    <t>RGN204137</t>
  </si>
  <si>
    <t>RGN204138</t>
  </si>
  <si>
    <t>RGN204139</t>
  </si>
  <si>
    <t>RGN204318</t>
  </si>
  <si>
    <t>RGN204319</t>
  </si>
  <si>
    <t>RGN204320</t>
  </si>
  <si>
    <t>RGN204321</t>
  </si>
  <si>
    <t>RGN204322</t>
  </si>
  <si>
    <t>RGN204323</t>
  </si>
  <si>
    <t>RGN204324</t>
  </si>
  <si>
    <t>RGN204325</t>
  </si>
  <si>
    <t>RGN204326</t>
  </si>
  <si>
    <t>RGN204480</t>
  </si>
  <si>
    <t>RGN204481</t>
  </si>
  <si>
    <t>RGN204482</t>
  </si>
  <si>
    <t>RGN204483</t>
  </si>
  <si>
    <t>RGN204484</t>
  </si>
  <si>
    <t>RGN204485</t>
  </si>
  <si>
    <t>RGN204486</t>
  </si>
  <si>
    <t>RGN204487</t>
  </si>
  <si>
    <t>RGN204956</t>
  </si>
  <si>
    <t>RGN204957</t>
  </si>
  <si>
    <t>RGN204958</t>
  </si>
  <si>
    <t>RGN204959</t>
  </si>
  <si>
    <t>RGN204960</t>
  </si>
  <si>
    <t>RGN204961</t>
  </si>
  <si>
    <t>RGN204962</t>
  </si>
  <si>
    <t>RGN204963</t>
  </si>
  <si>
    <t>RGN204964</t>
  </si>
  <si>
    <t>RGN204965</t>
  </si>
  <si>
    <t>RGN204966</t>
  </si>
  <si>
    <t>RGN204967</t>
  </si>
  <si>
    <t>RGN204968</t>
  </si>
  <si>
    <t>RGN204969</t>
  </si>
  <si>
    <t>RGN204970</t>
  </si>
  <si>
    <t>RGN204971</t>
  </si>
  <si>
    <t>RGN204972</t>
  </si>
  <si>
    <t>RGN204973</t>
  </si>
  <si>
    <t>RGN204974</t>
  </si>
  <si>
    <t>RGN204975</t>
  </si>
  <si>
    <t>RGN204976</t>
  </si>
  <si>
    <t>RGN204977</t>
  </si>
  <si>
    <t>RGN204978</t>
  </si>
  <si>
    <t>RGN204979</t>
  </si>
  <si>
    <t>RGN204980</t>
  </si>
  <si>
    <t>RGN204981</t>
  </si>
  <si>
    <t>RGN204982</t>
  </si>
  <si>
    <t>RGN204983</t>
  </si>
  <si>
    <t>RGN204984</t>
  </si>
  <si>
    <t>RGN204985</t>
  </si>
  <si>
    <t>RGN204986</t>
  </si>
  <si>
    <t>RGN204987</t>
  </si>
  <si>
    <t>RGN204988</t>
  </si>
  <si>
    <t>RGN204989</t>
  </si>
  <si>
    <t>RGN204990</t>
  </si>
  <si>
    <t>RGN204991</t>
  </si>
  <si>
    <t>RGN204992</t>
  </si>
  <si>
    <t>RGN204993</t>
  </si>
  <si>
    <t>RGN204994</t>
  </si>
  <si>
    <t>RGN205188</t>
  </si>
  <si>
    <t>RGN205189</t>
  </si>
  <si>
    <t>RGN205190</t>
  </si>
  <si>
    <t>RGN205191</t>
  </si>
  <si>
    <t>RGN205192</t>
  </si>
  <si>
    <t>RGN205193</t>
  </si>
  <si>
    <t>RGN205194</t>
  </si>
  <si>
    <t>RGN205195</t>
  </si>
  <si>
    <t>RGN205196</t>
  </si>
  <si>
    <t>RGN205197</t>
  </si>
  <si>
    <t>RGN205198</t>
  </si>
  <si>
    <t>RGN205222</t>
  </si>
  <si>
    <t>RGN205223</t>
  </si>
  <si>
    <t>RGN205224</t>
  </si>
  <si>
    <t>RGN205225</t>
  </si>
  <si>
    <t>RGN205226</t>
  </si>
  <si>
    <t>RGN205227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</si>
</sst>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\ &quot;din.&quot;"/>
  </numFmts>
  <fonts count="64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11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7" fillId="3" borderId="0" applyNumberFormat="0" applyBorder="0" applyAlignment="0" applyProtection="0"/>
    <xf numFmtId="0" fontId="0" fillId="4" borderId="0" applyNumberFormat="0" applyBorder="0" applyAlignment="0" applyProtection="0"/>
    <xf numFmtId="0" fontId="7" fillId="5" borderId="0" applyNumberFormat="0" applyBorder="0" applyAlignment="0" applyProtection="0"/>
    <xf numFmtId="0" fontId="0" fillId="6" borderId="0" applyNumberFormat="0" applyBorder="0" applyAlignment="0" applyProtection="0"/>
    <xf numFmtId="0" fontId="7" fillId="7" borderId="0" applyNumberFormat="0" applyBorder="0" applyAlignment="0" applyProtection="0"/>
    <xf numFmtId="0" fontId="0" fillId="8" borderId="0" applyNumberFormat="0" applyBorder="0" applyAlignment="0" applyProtection="0"/>
    <xf numFmtId="0" fontId="7" fillId="9" borderId="0" applyNumberFormat="0" applyBorder="0" applyAlignment="0" applyProtection="0"/>
    <xf numFmtId="0" fontId="0" fillId="10" borderId="0" applyNumberFormat="0" applyBorder="0" applyAlignment="0" applyProtection="0"/>
    <xf numFmtId="0" fontId="7" fillId="11" borderId="0" applyNumberFormat="0" applyBorder="0" applyAlignment="0" applyProtection="0"/>
    <xf numFmtId="0" fontId="0" fillId="12" borderId="0" applyNumberFormat="0" applyBorder="0" applyAlignment="0" applyProtection="0"/>
    <xf numFmtId="0" fontId="7" fillId="13" borderId="0" applyNumberFormat="0" applyBorder="0" applyAlignment="0" applyProtection="0"/>
    <xf numFmtId="0" fontId="0" fillId="14" borderId="0" applyNumberFormat="0" applyBorder="0" applyAlignment="0" applyProtection="0"/>
    <xf numFmtId="0" fontId="7" fillId="15" borderId="0" applyNumberFormat="0" applyBorder="0" applyAlignment="0" applyProtection="0"/>
    <xf numFmtId="0" fontId="0" fillId="16" borderId="0" applyNumberFormat="0" applyBorder="0" applyAlignment="0" applyProtection="0"/>
    <xf numFmtId="0" fontId="7" fillId="17" borderId="0" applyNumberFormat="0" applyBorder="0" applyAlignment="0" applyProtection="0"/>
    <xf numFmtId="0" fontId="0" fillId="18" borderId="0" applyNumberFormat="0" applyBorder="0" applyAlignment="0" applyProtection="0"/>
    <xf numFmtId="0" fontId="7" fillId="19" borderId="0" applyNumberFormat="0" applyBorder="0" applyAlignment="0" applyProtection="0"/>
    <xf numFmtId="0" fontId="0" fillId="20" borderId="0" applyNumberFormat="0" applyBorder="0" applyAlignment="0" applyProtection="0"/>
    <xf numFmtId="0" fontId="7" fillId="9" borderId="0" applyNumberFormat="0" applyBorder="0" applyAlignment="0" applyProtection="0"/>
    <xf numFmtId="0" fontId="0" fillId="21" borderId="0" applyNumberFormat="0" applyBorder="0" applyAlignment="0" applyProtection="0"/>
    <xf numFmtId="0" fontId="7" fillId="15" borderId="0" applyNumberFormat="0" applyBorder="0" applyAlignment="0" applyProtection="0"/>
    <xf numFmtId="0" fontId="0" fillId="22" borderId="0" applyNumberFormat="0" applyBorder="0" applyAlignment="0" applyProtection="0"/>
    <xf numFmtId="0" fontId="7" fillId="23" borderId="0" applyNumberFormat="0" applyBorder="0" applyAlignment="0" applyProtection="0"/>
    <xf numFmtId="0" fontId="42" fillId="24" borderId="0" applyNumberFormat="0" applyBorder="0" applyAlignment="0" applyProtection="0"/>
    <xf numFmtId="0" fontId="8" fillId="25" borderId="0" applyNumberFormat="0" applyBorder="0" applyAlignment="0" applyProtection="0"/>
    <xf numFmtId="0" fontId="42" fillId="26" borderId="0" applyNumberFormat="0" applyBorder="0" applyAlignment="0" applyProtection="0"/>
    <xf numFmtId="0" fontId="8" fillId="17" borderId="0" applyNumberFormat="0" applyBorder="0" applyAlignment="0" applyProtection="0"/>
    <xf numFmtId="0" fontId="42" fillId="27" borderId="0" applyNumberFormat="0" applyBorder="0" applyAlignment="0" applyProtection="0"/>
    <xf numFmtId="0" fontId="8" fillId="19" borderId="0" applyNumberFormat="0" applyBorder="0" applyAlignment="0" applyProtection="0"/>
    <xf numFmtId="0" fontId="42" fillId="28" borderId="0" applyNumberFormat="0" applyBorder="0" applyAlignment="0" applyProtection="0"/>
    <xf numFmtId="0" fontId="8" fillId="29" borderId="0" applyNumberFormat="0" applyBorder="0" applyAlignment="0" applyProtection="0"/>
    <xf numFmtId="0" fontId="42" fillId="30" borderId="0" applyNumberFormat="0" applyBorder="0" applyAlignment="0" applyProtection="0"/>
    <xf numFmtId="0" fontId="8" fillId="31" borderId="0" applyNumberFormat="0" applyBorder="0" applyAlignment="0" applyProtection="0"/>
    <xf numFmtId="0" fontId="42" fillId="32" borderId="0" applyNumberFormat="0" applyBorder="0" applyAlignment="0" applyProtection="0"/>
    <xf numFmtId="0" fontId="8" fillId="33" borderId="0" applyNumberFormat="0" applyBorder="0" applyAlignment="0" applyProtection="0"/>
    <xf numFmtId="0" fontId="42" fillId="34" borderId="0" applyNumberFormat="0" applyBorder="0" applyAlignment="0" applyProtection="0"/>
    <xf numFmtId="0" fontId="8" fillId="35" borderId="0" applyNumberFormat="0" applyBorder="0" applyAlignment="0" applyProtection="0"/>
    <xf numFmtId="0" fontId="42" fillId="36" borderId="0" applyNumberFormat="0" applyBorder="0" applyAlignment="0" applyProtection="0"/>
    <xf numFmtId="0" fontId="8" fillId="37" borderId="0" applyNumberFormat="0" applyBorder="0" applyAlignment="0" applyProtection="0"/>
    <xf numFmtId="0" fontId="42" fillId="38" borderId="0" applyNumberFormat="0" applyBorder="0" applyAlignment="0" applyProtection="0"/>
    <xf numFmtId="0" fontId="8" fillId="39" borderId="0" applyNumberFormat="0" applyBorder="0" applyAlignment="0" applyProtection="0"/>
    <xf numFmtId="0" fontId="42" fillId="40" borderId="0" applyNumberFormat="0" applyBorder="0" applyAlignment="0" applyProtection="0"/>
    <xf numFmtId="0" fontId="8" fillId="29" borderId="0" applyNumberFormat="0" applyBorder="0" applyAlignment="0" applyProtection="0"/>
    <xf numFmtId="0" fontId="42" fillId="41" borderId="0" applyNumberFormat="0" applyBorder="0" applyAlignment="0" applyProtection="0"/>
    <xf numFmtId="0" fontId="8" fillId="31" borderId="0" applyNumberFormat="0" applyBorder="0" applyAlignment="0" applyProtection="0"/>
    <xf numFmtId="0" fontId="42" fillId="42" borderId="0" applyNumberFormat="0" applyBorder="0" applyAlignment="0" applyProtection="0"/>
    <xf numFmtId="0" fontId="8" fillId="43" borderId="0" applyNumberFormat="0" applyBorder="0" applyAlignment="0" applyProtection="0"/>
    <xf numFmtId="0" fontId="43" fillId="44" borderId="0" applyNumberFormat="0" applyBorder="0" applyAlignment="0" applyProtection="0"/>
    <xf numFmtId="0" fontId="9" fillId="5" borderId="0" applyNumberFormat="0" applyBorder="0" applyAlignment="0" applyProtection="0"/>
    <xf numFmtId="0" fontId="44" fillId="45" borderId="1" applyNumberFormat="0" applyAlignment="0" applyProtection="0"/>
    <xf numFmtId="0" fontId="10" fillId="46" borderId="2" applyNumberFormat="0" applyAlignment="0" applyProtection="0"/>
    <xf numFmtId="0" fontId="45" fillId="47" borderId="3" applyNumberFormat="0" applyAlignment="0" applyProtection="0"/>
    <xf numFmtId="0" fontId="11" fillId="48" borderId="4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3" fillId="0" borderId="0">
      <alignment/>
      <protection/>
    </xf>
    <xf numFmtId="0" fontId="4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7" fillId="49" borderId="0" applyNumberFormat="0" applyBorder="0" applyAlignment="0" applyProtection="0"/>
    <xf numFmtId="0" fontId="13" fillId="7" borderId="0" applyNumberFormat="0" applyBorder="0" applyAlignment="0" applyProtection="0"/>
    <xf numFmtId="0" fontId="48" fillId="0" borderId="5" applyNumberFormat="0" applyFill="0" applyAlignment="0" applyProtection="0"/>
    <xf numFmtId="0" fontId="14" fillId="0" borderId="6" applyNumberFormat="0" applyFill="0" applyAlignment="0" applyProtection="0"/>
    <xf numFmtId="0" fontId="49" fillId="0" borderId="7" applyNumberFormat="0" applyFill="0" applyAlignment="0" applyProtection="0"/>
    <xf numFmtId="0" fontId="15" fillId="0" borderId="8" applyNumberFormat="0" applyFill="0" applyAlignment="0" applyProtection="0"/>
    <xf numFmtId="0" fontId="50" fillId="0" borderId="9" applyNumberFormat="0" applyFill="0" applyAlignment="0" applyProtection="0"/>
    <xf numFmtId="0" fontId="16" fillId="0" borderId="10" applyNumberFormat="0" applyFill="0" applyAlignment="0" applyProtection="0"/>
    <xf numFmtId="0" fontId="5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1" fillId="50" borderId="1" applyNumberFormat="0" applyAlignment="0" applyProtection="0"/>
    <xf numFmtId="0" fontId="17" fillId="13" borderId="2" applyNumberFormat="0" applyAlignment="0" applyProtection="0"/>
    <xf numFmtId="0" fontId="52" fillId="0" borderId="11" applyNumberFormat="0" applyFill="0" applyAlignment="0" applyProtection="0"/>
    <xf numFmtId="0" fontId="18" fillId="0" borderId="12" applyNumberFormat="0" applyFill="0" applyAlignment="0" applyProtection="0"/>
    <xf numFmtId="0" fontId="53" fillId="51" borderId="0" applyNumberFormat="0" applyBorder="0" applyAlignment="0" applyProtection="0"/>
    <xf numFmtId="0" fontId="19" fillId="52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3" borderId="13" applyNumberFormat="0" applyFont="0" applyAlignment="0" applyProtection="0"/>
    <xf numFmtId="0" fontId="2" fillId="54" borderId="14" applyNumberFormat="0" applyFont="0" applyAlignment="0" applyProtection="0"/>
    <xf numFmtId="0" fontId="54" fillId="45" borderId="15" applyNumberFormat="0" applyAlignment="0" applyProtection="0"/>
    <xf numFmtId="0" fontId="20" fillId="46" borderId="16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6" fillId="0" borderId="17" applyNumberFormat="0" applyFill="0" applyAlignment="0" applyProtection="0"/>
    <xf numFmtId="0" fontId="21" fillId="0" borderId="18" applyNumberFormat="0" applyFill="0" applyAlignment="0" applyProtection="0"/>
    <xf numFmtId="0" fontId="57" fillId="0" borderId="0" applyNumberFormat="0" applyFill="0" applyBorder="0" applyAlignment="0" applyProtection="0"/>
    <xf numFmtId="0" fontId="22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0" fillId="0" borderId="0" xfId="95" applyAlignment="1">
      <alignment vertical="center"/>
      <protection/>
    </xf>
    <xf numFmtId="0" fontId="56" fillId="0" borderId="0" xfId="95" applyFont="1" applyAlignment="1">
      <alignment vertical="center"/>
      <protection/>
    </xf>
    <xf numFmtId="0" fontId="0" fillId="0" borderId="0" xfId="95">
      <alignment/>
      <protection/>
    </xf>
    <xf numFmtId="0" fontId="3" fillId="55" borderId="19" xfId="95" applyFont="1" applyFill="1" applyBorder="1" applyAlignment="1">
      <alignment horizontal="center" vertical="center" wrapText="1"/>
      <protection/>
    </xf>
    <xf numFmtId="4" fontId="58" fillId="0" borderId="19" xfId="95" applyNumberFormat="1" applyFont="1" applyFill="1" applyBorder="1" applyAlignment="1">
      <alignment horizontal="center" vertical="center" wrapText="1"/>
      <protection/>
    </xf>
    <xf numFmtId="0" fontId="4" fillId="55" borderId="20" xfId="95" applyFont="1" applyFill="1" applyBorder="1" applyAlignment="1">
      <alignment horizontal="center" vertical="center" wrapText="1"/>
      <protection/>
    </xf>
    <xf numFmtId="0" fontId="4" fillId="55" borderId="21" xfId="95" applyFont="1" applyFill="1" applyBorder="1" applyAlignment="1">
      <alignment horizontal="center" vertical="center" wrapText="1"/>
      <protection/>
    </xf>
    <xf numFmtId="0" fontId="4" fillId="55" borderId="22" xfId="95" applyFont="1" applyFill="1" applyBorder="1" applyAlignment="1">
      <alignment horizontal="center" vertical="center" wrapText="1"/>
      <protection/>
    </xf>
    <xf numFmtId="0" fontId="59" fillId="0" borderId="0" xfId="95" applyFont="1" applyAlignment="1">
      <alignment wrapText="1"/>
      <protection/>
    </xf>
    <xf numFmtId="0" fontId="60" fillId="0" borderId="0" xfId="95" applyFont="1" applyAlignment="1">
      <alignment wrapText="1"/>
      <protection/>
    </xf>
    <xf numFmtId="4" fontId="56" fillId="0" borderId="20" xfId="95" applyNumberFormat="1" applyFont="1" applyBorder="1" applyAlignment="1">
      <alignment vertical="center" wrapText="1"/>
      <protection/>
    </xf>
    <xf numFmtId="4" fontId="56" fillId="0" borderId="22" xfId="95" applyNumberFormat="1" applyFont="1" applyBorder="1" applyAlignment="1">
      <alignment vertical="center" wrapText="1"/>
      <protection/>
    </xf>
    <xf numFmtId="0" fontId="60" fillId="0" borderId="19" xfId="95" applyFont="1" applyBorder="1" applyAlignment="1">
      <alignment horizontal="center" vertical="center" wrapText="1"/>
      <protection/>
    </xf>
    <xf numFmtId="3" fontId="56" fillId="0" borderId="23" xfId="95" applyNumberFormat="1" applyFont="1" applyBorder="1" applyAlignment="1">
      <alignment vertical="center" wrapText="1"/>
      <protection/>
    </xf>
    <xf numFmtId="3" fontId="56" fillId="0" borderId="24" xfId="95" applyNumberFormat="1" applyFont="1" applyBorder="1" applyAlignment="1">
      <alignment vertical="center" wrapText="1"/>
      <protection/>
    </xf>
    <xf numFmtId="0" fontId="0" fillId="0" borderId="0" xfId="95" applyAlignment="1">
      <alignment wrapText="1"/>
      <protection/>
    </xf>
    <xf numFmtId="0" fontId="5" fillId="55" borderId="19" xfId="95" applyFont="1" applyFill="1" applyBorder="1" applyAlignment="1">
      <alignment horizontal="center" vertical="center" wrapText="1"/>
      <protection/>
    </xf>
    <xf numFmtId="3" fontId="56" fillId="0" borderId="19" xfId="95" applyNumberFormat="1" applyFont="1" applyBorder="1" applyAlignment="1">
      <alignment horizontal="center" vertical="center" wrapText="1"/>
      <protection/>
    </xf>
    <xf numFmtId="0" fontId="0" fillId="0" borderId="19" xfId="0" applyBorder="1" applyAlignment="1">
      <alignment horizontal="center" vertical="center" wrapText="1"/>
    </xf>
    <xf numFmtId="0" fontId="0" fillId="0" borderId="0" xfId="95" applyFont="1" applyAlignment="1">
      <alignment vertical="center"/>
      <protection/>
    </xf>
    <xf numFmtId="0" fontId="60" fillId="0" borderId="19" xfId="0" applyFont="1" applyBorder="1" applyAlignment="1">
      <alignment horizontal="center" vertical="center" wrapText="1"/>
    </xf>
    <xf numFmtId="0" fontId="61" fillId="0" borderId="19" xfId="0" applyFont="1" applyBorder="1" applyAlignment="1">
      <alignment horizontal="center" vertical="center" wrapText="1"/>
    </xf>
    <xf numFmtId="0" fontId="62" fillId="0" borderId="19" xfId="0" applyFont="1" applyBorder="1" applyAlignment="1">
      <alignment horizontal="center" vertical="center" wrapText="1"/>
    </xf>
    <xf numFmtId="0" fontId="61" fillId="56" borderId="19" xfId="0" applyFont="1" applyFill="1" applyBorder="1" applyAlignment="1">
      <alignment horizontal="center" vertical="center" wrapText="1"/>
    </xf>
    <xf numFmtId="0" fontId="62" fillId="0" borderId="25" xfId="0" applyFont="1" applyBorder="1" applyAlignment="1">
      <alignment horizontal="center" vertical="center" wrapText="1"/>
    </xf>
    <xf numFmtId="0" fontId="61" fillId="57" borderId="19" xfId="0" applyFont="1" applyFill="1" applyBorder="1" applyAlignment="1">
      <alignment horizontal="center" vertical="center" wrapText="1"/>
    </xf>
    <xf numFmtId="0" fontId="60" fillId="57" borderId="19" xfId="0" applyFont="1" applyFill="1" applyBorder="1" applyAlignment="1">
      <alignment horizontal="center" vertical="center" wrapText="1"/>
    </xf>
    <xf numFmtId="0" fontId="62" fillId="0" borderId="19" xfId="0" applyFont="1" applyBorder="1" applyAlignment="1">
      <alignment vertical="center" wrapText="1"/>
    </xf>
    <xf numFmtId="4" fontId="60" fillId="0" borderId="19" xfId="0" applyNumberFormat="1" applyFont="1" applyBorder="1" applyAlignment="1">
      <alignment horizontal="center" vertical="center"/>
    </xf>
    <xf numFmtId="4" fontId="61" fillId="57" borderId="19" xfId="0" applyNumberFormat="1" applyFont="1" applyFill="1" applyBorder="1" applyAlignment="1">
      <alignment horizontal="center" vertical="center" wrapText="1"/>
    </xf>
    <xf numFmtId="4" fontId="62" fillId="0" borderId="19" xfId="0" applyNumberFormat="1" applyFont="1" applyBorder="1" applyAlignment="1">
      <alignment horizontal="center" vertical="center" wrapText="1"/>
    </xf>
    <xf numFmtId="3" fontId="62" fillId="0" borderId="19" xfId="0" applyNumberFormat="1" applyFont="1" applyBorder="1" applyAlignment="1">
      <alignment horizontal="center" vertical="center" wrapText="1"/>
    </xf>
    <xf numFmtId="4" fontId="60" fillId="0" borderId="19" xfId="0" applyNumberFormat="1" applyFont="1" applyBorder="1" applyAlignment="1">
      <alignment horizontal="center" vertical="center" wrapText="1"/>
    </xf>
    <xf numFmtId="4" fontId="60" fillId="57" borderId="19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63" fillId="0" borderId="19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0" fillId="57" borderId="25" xfId="0" applyFont="1" applyFill="1" applyBorder="1" applyAlignment="1">
      <alignment horizontal="center" vertical="center" wrapText="1"/>
    </xf>
    <xf numFmtId="4" fontId="62" fillId="0" borderId="25" xfId="0" applyNumberFormat="1" applyFont="1" applyBorder="1" applyAlignment="1">
      <alignment horizontal="center" vertical="center" wrapText="1"/>
    </xf>
    <xf numFmtId="4" fontId="63" fillId="0" borderId="19" xfId="0" applyNumberFormat="1" applyFont="1" applyBorder="1" applyAlignment="1">
      <alignment horizontal="center" vertical="center" wrapText="1"/>
    </xf>
    <xf numFmtId="3" fontId="62" fillId="56" borderId="19" xfId="0" applyNumberFormat="1" applyFont="1" applyFill="1" applyBorder="1" applyAlignment="1">
      <alignment horizontal="center" vertical="center" wrapText="1"/>
    </xf>
    <xf numFmtId="3" fontId="61" fillId="56" borderId="19" xfId="0" applyNumberFormat="1" applyFont="1" applyFill="1" applyBorder="1" applyAlignment="1">
      <alignment horizontal="center" vertical="center" wrapText="1"/>
    </xf>
    <xf numFmtId="4" fontId="61" fillId="56" borderId="19" xfId="0" applyNumberFormat="1" applyFont="1" applyFill="1" applyBorder="1" applyAlignment="1">
      <alignment horizontal="center" vertical="center" wrapText="1"/>
    </xf>
    <xf numFmtId="0" fontId="62" fillId="0" borderId="25" xfId="0" applyFont="1" applyBorder="1" applyAlignment="1">
      <alignment vertical="center" wrapText="1"/>
    </xf>
    <xf numFmtId="9" fontId="0" fillId="56" borderId="0" xfId="0" applyNumberFormat="1" applyFont="1" applyFill="1" applyAlignment="1">
      <alignment horizontal="center" vertical="center"/>
    </xf>
    <xf numFmtId="0" fontId="56" fillId="56" borderId="0" xfId="0" applyFont="1" applyFill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4" fontId="0" fillId="0" borderId="0" xfId="0" applyNumberFormat="1" applyFont="1" applyAlignment="1">
      <alignment horizontal="center" vertical="center"/>
    </xf>
    <xf numFmtId="4" fontId="56" fillId="56" borderId="0" xfId="0" applyNumberFormat="1" applyFont="1" applyFill="1" applyAlignment="1">
      <alignment horizontal="center" vertical="center"/>
    </xf>
    <xf numFmtId="4" fontId="0" fillId="56" borderId="0" xfId="0" applyNumberFormat="1" applyFont="1" applyFill="1" applyAlignment="1">
      <alignment horizontal="center" vertical="center"/>
    </xf>
    <xf numFmtId="4" fontId="2" fillId="56" borderId="0" xfId="0" applyNumberFormat="1" applyFont="1" applyFill="1" applyAlignment="1">
      <alignment horizontal="center" vertical="center"/>
    </xf>
    <xf numFmtId="4" fontId="62" fillId="56" borderId="19" xfId="0" applyNumberFormat="1" applyFont="1" applyFill="1" applyBorder="1" applyAlignment="1">
      <alignment horizontal="center" vertical="center"/>
    </xf>
    <xf numFmtId="4" fontId="61" fillId="57" borderId="19" xfId="0" applyNumberFormat="1" applyFont="1" applyFill="1" applyBorder="1" applyAlignment="1">
      <alignment vertical="center" wrapText="1"/>
    </xf>
    <xf numFmtId="4" fontId="25" fillId="56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61" fillId="0" borderId="19" xfId="0" applyFont="1" applyFill="1" applyBorder="1" applyAlignment="1">
      <alignment horizontal="center" vertical="center" wrapText="1"/>
    </xf>
    <xf numFmtId="0" fontId="62" fillId="0" borderId="19" xfId="0" applyFont="1" applyFill="1" applyBorder="1" applyAlignment="1">
      <alignment horizontal="center" vertical="center" wrapText="1"/>
    </xf>
    <xf numFmtId="0" fontId="24" fillId="0" borderId="19" xfId="0" applyFont="1" applyFill="1" applyBorder="1" applyAlignment="1">
      <alignment horizontal="center" vertical="center" wrapText="1"/>
    </xf>
    <xf numFmtId="0" fontId="61" fillId="0" borderId="26" xfId="0" applyFont="1" applyBorder="1" applyAlignment="1">
      <alignment horizontal="center" vertical="center" wrapText="1"/>
    </xf>
    <xf numFmtId="4" fontId="62" fillId="56" borderId="25" xfId="0" applyNumberFormat="1" applyFont="1" applyFill="1" applyBorder="1" applyAlignment="1">
      <alignment horizontal="center" vertical="center" wrapText="1"/>
    </xf>
    <xf numFmtId="4" fontId="62" fillId="56" borderId="27" xfId="0" applyNumberFormat="1" applyFont="1" applyFill="1" applyBorder="1" applyAlignment="1">
      <alignment horizontal="center" vertical="center" wrapText="1"/>
    </xf>
    <xf numFmtId="4" fontId="62" fillId="56" borderId="26" xfId="0" applyNumberFormat="1" applyFont="1" applyFill="1" applyBorder="1" applyAlignment="1">
      <alignment horizontal="center" vertical="center" wrapText="1"/>
    </xf>
    <xf numFmtId="0" fontId="63" fillId="0" borderId="28" xfId="0" applyFont="1" applyBorder="1" applyAlignment="1">
      <alignment horizontal="right" vertical="center" wrapText="1"/>
    </xf>
    <xf numFmtId="0" fontId="63" fillId="0" borderId="29" xfId="0" applyFont="1" applyBorder="1" applyAlignment="1">
      <alignment horizontal="right" vertical="center" wrapText="1"/>
    </xf>
    <xf numFmtId="0" fontId="63" fillId="0" borderId="30" xfId="0" applyFont="1" applyBorder="1" applyAlignment="1">
      <alignment horizontal="right" vertical="center" wrapText="1"/>
    </xf>
    <xf numFmtId="0" fontId="63" fillId="0" borderId="19" xfId="0" applyFont="1" applyBorder="1" applyAlignment="1">
      <alignment horizontal="right" vertical="center" wrapText="1"/>
    </xf>
    <xf numFmtId="3" fontId="62" fillId="56" borderId="25" xfId="0" applyNumberFormat="1" applyFont="1" applyFill="1" applyBorder="1" applyAlignment="1">
      <alignment horizontal="center" vertical="center" wrapText="1"/>
    </xf>
    <xf numFmtId="3" fontId="62" fillId="56" borderId="27" xfId="0" applyNumberFormat="1" applyFont="1" applyFill="1" applyBorder="1" applyAlignment="1">
      <alignment horizontal="center" vertical="center" wrapText="1"/>
    </xf>
    <xf numFmtId="3" fontId="62" fillId="56" borderId="26" xfId="0" applyNumberFormat="1" applyFont="1" applyFill="1" applyBorder="1" applyAlignment="1">
      <alignment horizontal="center" vertical="center" wrapText="1"/>
    </xf>
    <xf numFmtId="0" fontId="62" fillId="0" borderId="19" xfId="0" applyFont="1" applyBorder="1" applyAlignment="1">
      <alignment horizontal="center" vertical="center" wrapText="1"/>
    </xf>
    <xf numFmtId="0" fontId="63" fillId="0" borderId="19" xfId="0" applyFont="1" applyBorder="1" applyAlignment="1">
      <alignment vertical="center" wrapText="1"/>
    </xf>
    <xf numFmtId="4" fontId="60" fillId="56" borderId="25" xfId="0" applyNumberFormat="1" applyFont="1" applyFill="1" applyBorder="1" applyAlignment="1">
      <alignment horizontal="center" vertical="center" wrapText="1"/>
    </xf>
    <xf numFmtId="4" fontId="60" fillId="56" borderId="27" xfId="0" applyNumberFormat="1" applyFont="1" applyFill="1" applyBorder="1" applyAlignment="1">
      <alignment horizontal="center" vertical="center" wrapText="1"/>
    </xf>
    <xf numFmtId="4" fontId="60" fillId="56" borderId="26" xfId="0" applyNumberFormat="1" applyFont="1" applyFill="1" applyBorder="1" applyAlignment="1">
      <alignment horizontal="center" vertical="center" wrapText="1"/>
    </xf>
    <xf numFmtId="0" fontId="61" fillId="57" borderId="28" xfId="0" applyFont="1" applyFill="1" applyBorder="1" applyAlignment="1">
      <alignment horizontal="right" vertical="center" wrapText="1"/>
    </xf>
    <xf numFmtId="0" fontId="61" fillId="57" borderId="29" xfId="0" applyFont="1" applyFill="1" applyBorder="1" applyAlignment="1">
      <alignment horizontal="right" vertical="center" wrapText="1"/>
    </xf>
    <xf numFmtId="0" fontId="61" fillId="57" borderId="30" xfId="0" applyFont="1" applyFill="1" applyBorder="1" applyAlignment="1">
      <alignment horizontal="right" vertical="center" wrapText="1"/>
    </xf>
    <xf numFmtId="0" fontId="63" fillId="0" borderId="31" xfId="0" applyFont="1" applyBorder="1" applyAlignment="1">
      <alignment horizontal="right" vertical="center" wrapText="1"/>
    </xf>
    <xf numFmtId="0" fontId="63" fillId="0" borderId="32" xfId="0" applyFont="1" applyBorder="1" applyAlignment="1">
      <alignment horizontal="right" vertical="center" wrapText="1"/>
    </xf>
    <xf numFmtId="0" fontId="63" fillId="0" borderId="33" xfId="0" applyFont="1" applyBorder="1" applyAlignment="1">
      <alignment horizontal="right" vertical="center" wrapText="1"/>
    </xf>
    <xf numFmtId="0" fontId="0" fillId="0" borderId="0" xfId="0" applyFont="1" applyAlignment="1">
      <alignment horizontal="center" vertical="center"/>
    </xf>
    <xf numFmtId="0" fontId="56" fillId="0" borderId="0" xfId="0" applyFont="1" applyAlignment="1">
      <alignment horizontal="left"/>
    </xf>
    <xf numFmtId="0" fontId="61" fillId="0" borderId="19" xfId="0" applyFont="1" applyBorder="1" applyAlignment="1">
      <alignment horizontal="left" vertical="center" wrapText="1"/>
    </xf>
    <xf numFmtId="4" fontId="62" fillId="56" borderId="19" xfId="0" applyNumberFormat="1" applyFont="1" applyFill="1" applyBorder="1" applyAlignment="1">
      <alignment horizontal="center" vertical="center" wrapText="1"/>
    </xf>
    <xf numFmtId="4" fontId="56" fillId="55" borderId="23" xfId="95" applyNumberFormat="1" applyFont="1" applyFill="1" applyBorder="1" applyAlignment="1">
      <alignment horizontal="center" vertical="center" wrapText="1"/>
      <protection/>
    </xf>
    <xf numFmtId="4" fontId="56" fillId="55" borderId="34" xfId="95" applyNumberFormat="1" applyFont="1" applyFill="1" applyBorder="1" applyAlignment="1">
      <alignment horizontal="center" vertical="center" wrapText="1"/>
      <protection/>
    </xf>
    <xf numFmtId="4" fontId="56" fillId="55" borderId="35" xfId="95" applyNumberFormat="1" applyFont="1" applyFill="1" applyBorder="1" applyAlignment="1">
      <alignment horizontal="center" vertical="center" wrapText="1"/>
      <protection/>
    </xf>
  </cellXfs>
  <cellStyles count="97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cel Built-in Normal" xfId="73"/>
    <cellStyle name="Explanatory Text" xfId="74"/>
    <cellStyle name="Explanatory Text 2" xfId="75"/>
    <cellStyle name="Good" xfId="76"/>
    <cellStyle name="Good 2" xfId="77"/>
    <cellStyle name="Heading 1" xfId="78"/>
    <cellStyle name="Heading 1 2" xfId="79"/>
    <cellStyle name="Heading 2" xfId="80"/>
    <cellStyle name="Heading 2 2" xfId="81"/>
    <cellStyle name="Heading 3" xfId="82"/>
    <cellStyle name="Heading 3 2" xfId="83"/>
    <cellStyle name="Heading 4" xfId="84"/>
    <cellStyle name="Heading 4 2" xfId="85"/>
    <cellStyle name="Input" xfId="86"/>
    <cellStyle name="Input 2" xfId="87"/>
    <cellStyle name="Linked Cell" xfId="88"/>
    <cellStyle name="Linked Cell 2" xfId="89"/>
    <cellStyle name="Neutral" xfId="90"/>
    <cellStyle name="Neutral 2" xfId="91"/>
    <cellStyle name="Normal 2" xfId="92"/>
    <cellStyle name="Normal 2 2" xfId="93"/>
    <cellStyle name="Normal 3" xfId="94"/>
    <cellStyle name="Normal 4" xfId="95"/>
    <cellStyle name="Normal 4 2" xfId="96"/>
    <cellStyle name="Normal 5" xfId="97"/>
    <cellStyle name="Normal 5 2" xfId="98"/>
    <cellStyle name="Normal 6" xfId="99"/>
    <cellStyle name="Note" xfId="100"/>
    <cellStyle name="Note 2" xfId="101"/>
    <cellStyle name="Output" xfId="102"/>
    <cellStyle name="Output 2" xfId="103"/>
    <cellStyle name="Percent" xfId="104"/>
    <cellStyle name="Title" xfId="105"/>
    <cellStyle name="Title 2" xfId="106"/>
    <cellStyle name="Total" xfId="107"/>
    <cellStyle name="Total 2" xfId="108"/>
    <cellStyle name="Warning Text" xfId="109"/>
    <cellStyle name="Warning Text 2" xfId="11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710"/>
  <sheetViews>
    <sheetView tabSelected="1"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9.140625" style="36" customWidth="1"/>
    <col min="2" max="3" width="8.57421875" style="36" customWidth="1"/>
    <col min="4" max="4" width="20.28125" style="36" customWidth="1"/>
    <col min="5" max="5" width="13.421875" style="58" customWidth="1"/>
    <col min="6" max="6" width="18.00390625" style="36" customWidth="1"/>
    <col min="7" max="7" width="17.00390625" style="36" customWidth="1"/>
    <col min="8" max="8" width="14.7109375" style="36" customWidth="1"/>
    <col min="9" max="9" width="14.140625" style="36" customWidth="1"/>
    <col min="10" max="10" width="13.8515625" style="36" bestFit="1" customWidth="1"/>
    <col min="11" max="11" width="14.140625" style="37" customWidth="1"/>
    <col min="12" max="12" width="16.7109375" style="37" hidden="1" customWidth="1"/>
    <col min="13" max="13" width="16.8515625" style="36" customWidth="1"/>
    <col min="14" max="14" width="12.7109375" style="36" hidden="1" customWidth="1"/>
    <col min="15" max="15" width="17.00390625" style="40" hidden="1" customWidth="1"/>
    <col min="16" max="16" width="18.8515625" style="50" hidden="1" customWidth="1"/>
    <col min="17" max="17" width="9.140625" style="36" customWidth="1"/>
    <col min="18" max="16384" width="9.140625" style="36" customWidth="1"/>
  </cols>
  <sheetData>
    <row r="2" spans="2:14" ht="12.75">
      <c r="B2" s="84" t="s">
        <v>22</v>
      </c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</row>
    <row r="4" spans="2:10" ht="12.75">
      <c r="B4" s="85" t="s">
        <v>1286</v>
      </c>
      <c r="C4" s="85"/>
      <c r="D4" s="85"/>
      <c r="E4" s="85"/>
      <c r="F4" s="85"/>
      <c r="G4" s="85"/>
      <c r="H4" s="85"/>
      <c r="I4" s="85"/>
      <c r="J4" s="85"/>
    </row>
    <row r="7" spans="2:16" ht="12.75">
      <c r="B7" s="35"/>
      <c r="O7" s="39"/>
      <c r="P7" s="51"/>
    </row>
    <row r="8" spans="2:16" ht="29.25" customHeight="1">
      <c r="B8" s="22" t="s">
        <v>41</v>
      </c>
      <c r="C8" s="86" t="s">
        <v>42</v>
      </c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39"/>
      <c r="P8" s="51"/>
    </row>
    <row r="9" spans="2:16" ht="30" customHeight="1">
      <c r="B9" s="73" t="s">
        <v>44</v>
      </c>
      <c r="C9" s="74" t="s">
        <v>45</v>
      </c>
      <c r="D9" s="74"/>
      <c r="E9" s="74"/>
      <c r="F9" s="74"/>
      <c r="G9" s="74"/>
      <c r="H9" s="74"/>
      <c r="I9" s="74"/>
      <c r="J9" s="74"/>
      <c r="K9" s="31"/>
      <c r="L9" s="31"/>
      <c r="M9" s="23"/>
      <c r="N9" s="23"/>
      <c r="O9" s="39"/>
      <c r="P9" s="51"/>
    </row>
    <row r="10" spans="2:16" ht="40.5" customHeight="1">
      <c r="B10" s="73"/>
      <c r="C10" s="22" t="s">
        <v>31</v>
      </c>
      <c r="D10" s="22" t="s">
        <v>32</v>
      </c>
      <c r="E10" s="59" t="s">
        <v>1294</v>
      </c>
      <c r="F10" s="26" t="s">
        <v>33</v>
      </c>
      <c r="G10" s="26" t="s">
        <v>34</v>
      </c>
      <c r="H10" s="22" t="s">
        <v>1</v>
      </c>
      <c r="I10" s="22" t="s">
        <v>35</v>
      </c>
      <c r="J10" s="22" t="s">
        <v>26</v>
      </c>
      <c r="K10" s="30" t="s">
        <v>27</v>
      </c>
      <c r="L10" s="46" t="s">
        <v>1293</v>
      </c>
      <c r="M10" s="26" t="s">
        <v>36</v>
      </c>
      <c r="N10" s="24" t="s">
        <v>40</v>
      </c>
      <c r="O10" s="49" t="s">
        <v>43</v>
      </c>
      <c r="P10" s="52" t="s">
        <v>37</v>
      </c>
    </row>
    <row r="11" spans="2:16" ht="30" customHeight="1">
      <c r="B11" s="73"/>
      <c r="C11" s="23">
        <v>1</v>
      </c>
      <c r="D11" s="23" t="s">
        <v>46</v>
      </c>
      <c r="E11" s="62" t="s">
        <v>1295</v>
      </c>
      <c r="F11" s="23" t="s">
        <v>47</v>
      </c>
      <c r="G11" s="28" t="s">
        <v>48</v>
      </c>
      <c r="H11" s="23" t="s">
        <v>38</v>
      </c>
      <c r="I11" s="23" t="s">
        <v>49</v>
      </c>
      <c r="J11" s="23"/>
      <c r="K11" s="31">
        <v>18013</v>
      </c>
      <c r="L11" s="63">
        <v>138091962</v>
      </c>
      <c r="M11" s="29">
        <f>J11*K11</f>
        <v>0</v>
      </c>
      <c r="N11" s="70">
        <v>1</v>
      </c>
      <c r="O11" s="48">
        <v>0.2</v>
      </c>
      <c r="P11" s="53">
        <f>M11*O11</f>
        <v>0</v>
      </c>
    </row>
    <row r="12" spans="2:16" ht="30" customHeight="1">
      <c r="B12" s="73"/>
      <c r="C12" s="23">
        <v>2</v>
      </c>
      <c r="D12" s="23" t="s">
        <v>50</v>
      </c>
      <c r="E12" s="62" t="s">
        <v>1296</v>
      </c>
      <c r="F12" s="23" t="s">
        <v>47</v>
      </c>
      <c r="G12" s="28" t="s">
        <v>51</v>
      </c>
      <c r="H12" s="23" t="s">
        <v>38</v>
      </c>
      <c r="I12" s="23" t="s">
        <v>52</v>
      </c>
      <c r="J12" s="23"/>
      <c r="K12" s="31">
        <v>48895</v>
      </c>
      <c r="L12" s="64"/>
      <c r="M12" s="29">
        <f aca="true" t="shared" si="0" ref="M12:M26">J12*K12</f>
        <v>0</v>
      </c>
      <c r="N12" s="71"/>
      <c r="O12" s="48">
        <v>0.2</v>
      </c>
      <c r="P12" s="53">
        <f aca="true" t="shared" si="1" ref="P12:P26">M12*O12</f>
        <v>0</v>
      </c>
    </row>
    <row r="13" spans="2:16" ht="30" customHeight="1">
      <c r="B13" s="73"/>
      <c r="C13" s="23">
        <v>3</v>
      </c>
      <c r="D13" s="23" t="s">
        <v>53</v>
      </c>
      <c r="E13" s="62" t="s">
        <v>1297</v>
      </c>
      <c r="F13" s="23" t="s">
        <v>47</v>
      </c>
      <c r="G13" s="28" t="s">
        <v>54</v>
      </c>
      <c r="H13" s="23" t="s">
        <v>38</v>
      </c>
      <c r="I13" s="23" t="s">
        <v>55</v>
      </c>
      <c r="J13" s="23"/>
      <c r="K13" s="31">
        <v>20000</v>
      </c>
      <c r="L13" s="64"/>
      <c r="M13" s="29">
        <f t="shared" si="0"/>
        <v>0</v>
      </c>
      <c r="N13" s="71"/>
      <c r="O13" s="48">
        <v>0.2</v>
      </c>
      <c r="P13" s="53">
        <f t="shared" si="1"/>
        <v>0</v>
      </c>
    </row>
    <row r="14" spans="2:16" ht="30" customHeight="1">
      <c r="B14" s="73"/>
      <c r="C14" s="23">
        <v>4</v>
      </c>
      <c r="D14" s="23" t="s">
        <v>56</v>
      </c>
      <c r="E14" s="62" t="s">
        <v>1298</v>
      </c>
      <c r="F14" s="23" t="s">
        <v>47</v>
      </c>
      <c r="G14" s="28" t="s">
        <v>57</v>
      </c>
      <c r="H14" s="23" t="s">
        <v>38</v>
      </c>
      <c r="I14" s="23" t="s">
        <v>55</v>
      </c>
      <c r="J14" s="23"/>
      <c r="K14" s="31">
        <v>92980</v>
      </c>
      <c r="L14" s="64"/>
      <c r="M14" s="29">
        <f t="shared" si="0"/>
        <v>0</v>
      </c>
      <c r="N14" s="71"/>
      <c r="O14" s="48">
        <v>0.2</v>
      </c>
      <c r="P14" s="53">
        <f t="shared" si="1"/>
        <v>0</v>
      </c>
    </row>
    <row r="15" spans="2:16" ht="30" customHeight="1">
      <c r="B15" s="73"/>
      <c r="C15" s="23">
        <v>5</v>
      </c>
      <c r="D15" s="23" t="s">
        <v>58</v>
      </c>
      <c r="E15" s="62" t="s">
        <v>1299</v>
      </c>
      <c r="F15" s="23" t="s">
        <v>47</v>
      </c>
      <c r="G15" s="28" t="s">
        <v>59</v>
      </c>
      <c r="H15" s="23" t="s">
        <v>38</v>
      </c>
      <c r="I15" s="23" t="s">
        <v>60</v>
      </c>
      <c r="J15" s="23"/>
      <c r="K15" s="31">
        <v>32000</v>
      </c>
      <c r="L15" s="64"/>
      <c r="M15" s="29">
        <f t="shared" si="0"/>
        <v>0</v>
      </c>
      <c r="N15" s="71"/>
      <c r="O15" s="48">
        <v>0.2</v>
      </c>
      <c r="P15" s="53">
        <f t="shared" si="1"/>
        <v>0</v>
      </c>
    </row>
    <row r="16" spans="2:16" ht="30" customHeight="1">
      <c r="B16" s="73"/>
      <c r="C16" s="23">
        <v>6</v>
      </c>
      <c r="D16" s="23" t="s">
        <v>61</v>
      </c>
      <c r="E16" s="62" t="s">
        <v>1300</v>
      </c>
      <c r="F16" s="23" t="s">
        <v>47</v>
      </c>
      <c r="G16" s="28" t="s">
        <v>62</v>
      </c>
      <c r="H16" s="23" t="s">
        <v>38</v>
      </c>
      <c r="I16" s="23" t="s">
        <v>63</v>
      </c>
      <c r="J16" s="23"/>
      <c r="K16" s="31">
        <v>259895</v>
      </c>
      <c r="L16" s="64"/>
      <c r="M16" s="29">
        <f t="shared" si="0"/>
        <v>0</v>
      </c>
      <c r="N16" s="71"/>
      <c r="O16" s="48">
        <v>0.2</v>
      </c>
      <c r="P16" s="53">
        <f t="shared" si="1"/>
        <v>0</v>
      </c>
    </row>
    <row r="17" spans="2:16" ht="30" customHeight="1">
      <c r="B17" s="73"/>
      <c r="C17" s="23">
        <v>7</v>
      </c>
      <c r="D17" s="23" t="s">
        <v>64</v>
      </c>
      <c r="E17" s="62" t="s">
        <v>1301</v>
      </c>
      <c r="F17" s="23" t="s">
        <v>47</v>
      </c>
      <c r="G17" s="28" t="s">
        <v>65</v>
      </c>
      <c r="H17" s="23" t="s">
        <v>38</v>
      </c>
      <c r="I17" s="23" t="s">
        <v>66</v>
      </c>
      <c r="J17" s="23"/>
      <c r="K17" s="31">
        <v>104700</v>
      </c>
      <c r="L17" s="64"/>
      <c r="M17" s="29">
        <f>J17*K17</f>
        <v>0</v>
      </c>
      <c r="N17" s="71"/>
      <c r="O17" s="48">
        <v>0.2</v>
      </c>
      <c r="P17" s="53">
        <f t="shared" si="1"/>
        <v>0</v>
      </c>
    </row>
    <row r="18" spans="2:16" ht="30" customHeight="1">
      <c r="B18" s="73"/>
      <c r="C18" s="23">
        <v>8</v>
      </c>
      <c r="D18" s="23" t="s">
        <v>67</v>
      </c>
      <c r="E18" s="62" t="s">
        <v>1302</v>
      </c>
      <c r="F18" s="23" t="s">
        <v>47</v>
      </c>
      <c r="G18" s="28" t="s">
        <v>68</v>
      </c>
      <c r="H18" s="23" t="s">
        <v>38</v>
      </c>
      <c r="I18" s="23" t="s">
        <v>69</v>
      </c>
      <c r="J18" s="23"/>
      <c r="K18" s="31">
        <v>53296</v>
      </c>
      <c r="L18" s="64"/>
      <c r="M18" s="29">
        <f t="shared" si="0"/>
        <v>0</v>
      </c>
      <c r="N18" s="71"/>
      <c r="O18" s="48">
        <v>0.2</v>
      </c>
      <c r="P18" s="53">
        <f t="shared" si="1"/>
        <v>0</v>
      </c>
    </row>
    <row r="19" spans="2:16" ht="30" customHeight="1">
      <c r="B19" s="73"/>
      <c r="C19" s="23">
        <v>9</v>
      </c>
      <c r="D19" s="23" t="s">
        <v>70</v>
      </c>
      <c r="E19" s="62" t="s">
        <v>1303</v>
      </c>
      <c r="F19" s="23" t="s">
        <v>47</v>
      </c>
      <c r="G19" s="28" t="s">
        <v>71</v>
      </c>
      <c r="H19" s="23" t="s">
        <v>38</v>
      </c>
      <c r="I19" s="23" t="s">
        <v>72</v>
      </c>
      <c r="J19" s="23"/>
      <c r="K19" s="31">
        <v>35096</v>
      </c>
      <c r="L19" s="64"/>
      <c r="M19" s="29">
        <f t="shared" si="0"/>
        <v>0</v>
      </c>
      <c r="N19" s="71"/>
      <c r="O19" s="48">
        <v>0.2</v>
      </c>
      <c r="P19" s="53">
        <f t="shared" si="1"/>
        <v>0</v>
      </c>
    </row>
    <row r="20" spans="2:16" ht="30" customHeight="1">
      <c r="B20" s="73"/>
      <c r="C20" s="23">
        <v>10</v>
      </c>
      <c r="D20" s="23" t="s">
        <v>73</v>
      </c>
      <c r="E20" s="62" t="s">
        <v>1304</v>
      </c>
      <c r="F20" s="23" t="s">
        <v>47</v>
      </c>
      <c r="G20" s="28" t="s">
        <v>74</v>
      </c>
      <c r="H20" s="23" t="s">
        <v>75</v>
      </c>
      <c r="I20" s="23" t="s">
        <v>76</v>
      </c>
      <c r="J20" s="23"/>
      <c r="K20" s="31">
        <v>18426</v>
      </c>
      <c r="L20" s="64"/>
      <c r="M20" s="29">
        <f t="shared" si="0"/>
        <v>0</v>
      </c>
      <c r="N20" s="71"/>
      <c r="O20" s="48">
        <v>0.2</v>
      </c>
      <c r="P20" s="53">
        <f t="shared" si="1"/>
        <v>0</v>
      </c>
    </row>
    <row r="21" spans="2:16" ht="30" customHeight="1">
      <c r="B21" s="73"/>
      <c r="C21" s="23">
        <v>11</v>
      </c>
      <c r="D21" s="23" t="s">
        <v>77</v>
      </c>
      <c r="E21" s="62" t="s">
        <v>1305</v>
      </c>
      <c r="F21" s="23" t="s">
        <v>47</v>
      </c>
      <c r="G21" s="28" t="s">
        <v>74</v>
      </c>
      <c r="H21" s="23" t="s">
        <v>75</v>
      </c>
      <c r="I21" s="23" t="s">
        <v>76</v>
      </c>
      <c r="J21" s="23"/>
      <c r="K21" s="31">
        <v>18426</v>
      </c>
      <c r="L21" s="64"/>
      <c r="M21" s="29">
        <f t="shared" si="0"/>
        <v>0</v>
      </c>
      <c r="N21" s="71"/>
      <c r="O21" s="48">
        <v>0.2</v>
      </c>
      <c r="P21" s="53">
        <f t="shared" si="1"/>
        <v>0</v>
      </c>
    </row>
    <row r="22" spans="2:16" ht="30" customHeight="1">
      <c r="B22" s="73"/>
      <c r="C22" s="23">
        <v>12</v>
      </c>
      <c r="D22" s="23" t="s">
        <v>78</v>
      </c>
      <c r="E22" s="62" t="s">
        <v>1306</v>
      </c>
      <c r="F22" s="23" t="s">
        <v>47</v>
      </c>
      <c r="G22" s="28" t="s">
        <v>74</v>
      </c>
      <c r="H22" s="23" t="s">
        <v>75</v>
      </c>
      <c r="I22" s="23" t="s">
        <v>76</v>
      </c>
      <c r="J22" s="23"/>
      <c r="K22" s="31">
        <v>18426</v>
      </c>
      <c r="L22" s="64"/>
      <c r="M22" s="29">
        <f>J22*K22</f>
        <v>0</v>
      </c>
      <c r="N22" s="71"/>
      <c r="O22" s="48">
        <v>0.2</v>
      </c>
      <c r="P22" s="53">
        <f t="shared" si="1"/>
        <v>0</v>
      </c>
    </row>
    <row r="23" spans="2:16" ht="30" customHeight="1">
      <c r="B23" s="73"/>
      <c r="C23" s="23">
        <v>13</v>
      </c>
      <c r="D23" s="23" t="s">
        <v>79</v>
      </c>
      <c r="E23" s="62" t="s">
        <v>1307</v>
      </c>
      <c r="F23" s="23" t="s">
        <v>47</v>
      </c>
      <c r="G23" s="28" t="s">
        <v>80</v>
      </c>
      <c r="H23" s="23" t="s">
        <v>75</v>
      </c>
      <c r="I23" s="23" t="s">
        <v>76</v>
      </c>
      <c r="J23" s="23"/>
      <c r="K23" s="31">
        <v>17520</v>
      </c>
      <c r="L23" s="64"/>
      <c r="M23" s="29">
        <f t="shared" si="0"/>
        <v>0</v>
      </c>
      <c r="N23" s="71"/>
      <c r="O23" s="48">
        <v>0.2</v>
      </c>
      <c r="P23" s="53">
        <f>M23*O23</f>
        <v>0</v>
      </c>
    </row>
    <row r="24" spans="2:16" ht="30" customHeight="1">
      <c r="B24" s="73"/>
      <c r="C24" s="23">
        <v>14</v>
      </c>
      <c r="D24" s="23" t="s">
        <v>81</v>
      </c>
      <c r="E24" s="62" t="s">
        <v>1308</v>
      </c>
      <c r="F24" s="23" t="s">
        <v>47</v>
      </c>
      <c r="G24" s="28" t="s">
        <v>80</v>
      </c>
      <c r="H24" s="23" t="s">
        <v>75</v>
      </c>
      <c r="I24" s="23" t="s">
        <v>76</v>
      </c>
      <c r="J24" s="23"/>
      <c r="K24" s="31">
        <v>17520</v>
      </c>
      <c r="L24" s="64"/>
      <c r="M24" s="29">
        <f t="shared" si="0"/>
        <v>0</v>
      </c>
      <c r="N24" s="71"/>
      <c r="O24" s="48">
        <v>0.2</v>
      </c>
      <c r="P24" s="53">
        <f t="shared" si="1"/>
        <v>0</v>
      </c>
    </row>
    <row r="25" spans="2:16" ht="30" customHeight="1">
      <c r="B25" s="73"/>
      <c r="C25" s="23">
        <v>15</v>
      </c>
      <c r="D25" s="23" t="s">
        <v>82</v>
      </c>
      <c r="E25" s="62" t="s">
        <v>1309</v>
      </c>
      <c r="F25" s="23" t="s">
        <v>47</v>
      </c>
      <c r="G25" s="28" t="s">
        <v>68</v>
      </c>
      <c r="H25" s="23" t="s">
        <v>38</v>
      </c>
      <c r="I25" s="23" t="s">
        <v>55</v>
      </c>
      <c r="J25" s="23"/>
      <c r="K25" s="31">
        <v>87340</v>
      </c>
      <c r="L25" s="64"/>
      <c r="M25" s="29">
        <f t="shared" si="0"/>
        <v>0</v>
      </c>
      <c r="N25" s="71"/>
      <c r="O25" s="48">
        <v>0.2</v>
      </c>
      <c r="P25" s="53">
        <f t="shared" si="1"/>
        <v>0</v>
      </c>
    </row>
    <row r="26" spans="2:16" ht="30" customHeight="1">
      <c r="B26" s="73"/>
      <c r="C26" s="25">
        <v>16</v>
      </c>
      <c r="D26" s="25" t="s">
        <v>83</v>
      </c>
      <c r="E26" s="62" t="s">
        <v>1310</v>
      </c>
      <c r="F26" s="25" t="s">
        <v>47</v>
      </c>
      <c r="G26" s="47" t="s">
        <v>84</v>
      </c>
      <c r="H26" s="25" t="s">
        <v>38</v>
      </c>
      <c r="I26" s="25" t="s">
        <v>85</v>
      </c>
      <c r="J26" s="25"/>
      <c r="K26" s="42">
        <v>116885</v>
      </c>
      <c r="L26" s="64"/>
      <c r="M26" s="29">
        <f t="shared" si="0"/>
        <v>0</v>
      </c>
      <c r="N26" s="71"/>
      <c r="O26" s="48">
        <v>0.2</v>
      </c>
      <c r="P26" s="53">
        <f t="shared" si="1"/>
        <v>0</v>
      </c>
    </row>
    <row r="27" spans="2:16" ht="30" customHeight="1">
      <c r="B27" s="73"/>
      <c r="C27" s="69" t="s">
        <v>86</v>
      </c>
      <c r="D27" s="69"/>
      <c r="E27" s="69"/>
      <c r="F27" s="69"/>
      <c r="G27" s="69"/>
      <c r="H27" s="69"/>
      <c r="I27" s="69"/>
      <c r="J27" s="69"/>
      <c r="K27" s="69"/>
      <c r="L27" s="69"/>
      <c r="M27" s="43">
        <f>SUM(M11:M26)</f>
        <v>0</v>
      </c>
      <c r="N27" s="72"/>
      <c r="O27" s="48"/>
      <c r="P27" s="52">
        <f>SUM(P11:P26)</f>
        <v>0</v>
      </c>
    </row>
    <row r="28" spans="2:16" ht="30" customHeight="1">
      <c r="B28" s="73" t="s">
        <v>87</v>
      </c>
      <c r="C28" s="74" t="s">
        <v>88</v>
      </c>
      <c r="D28" s="74"/>
      <c r="E28" s="74"/>
      <c r="F28" s="74"/>
      <c r="G28" s="74"/>
      <c r="H28" s="74"/>
      <c r="I28" s="74"/>
      <c r="J28" s="74"/>
      <c r="K28" s="31"/>
      <c r="L28" s="31"/>
      <c r="M28" s="23"/>
      <c r="N28" s="44"/>
      <c r="O28" s="48"/>
      <c r="P28" s="53"/>
    </row>
    <row r="29" spans="2:16" ht="41.25" customHeight="1">
      <c r="B29" s="73"/>
      <c r="C29" s="22" t="s">
        <v>31</v>
      </c>
      <c r="D29" s="22" t="s">
        <v>32</v>
      </c>
      <c r="E29" s="61" t="s">
        <v>1294</v>
      </c>
      <c r="F29" s="26" t="s">
        <v>33</v>
      </c>
      <c r="G29" s="26" t="s">
        <v>34</v>
      </c>
      <c r="H29" s="22" t="s">
        <v>1</v>
      </c>
      <c r="I29" s="22" t="s">
        <v>35</v>
      </c>
      <c r="J29" s="22" t="s">
        <v>26</v>
      </c>
      <c r="K29" s="30" t="s">
        <v>27</v>
      </c>
      <c r="L29" s="46" t="s">
        <v>1293</v>
      </c>
      <c r="M29" s="26" t="s">
        <v>36</v>
      </c>
      <c r="N29" s="45" t="s">
        <v>40</v>
      </c>
      <c r="O29" s="48"/>
      <c r="P29" s="53"/>
    </row>
    <row r="30" spans="2:16" ht="30" customHeight="1">
      <c r="B30" s="73"/>
      <c r="C30" s="23">
        <v>1</v>
      </c>
      <c r="D30" s="23" t="s">
        <v>89</v>
      </c>
      <c r="E30" s="62" t="s">
        <v>1311</v>
      </c>
      <c r="F30" s="23" t="s">
        <v>47</v>
      </c>
      <c r="G30" s="28" t="s">
        <v>90</v>
      </c>
      <c r="H30" s="23" t="s">
        <v>38</v>
      </c>
      <c r="I30" s="23" t="s">
        <v>49</v>
      </c>
      <c r="J30" s="23"/>
      <c r="K30" s="31">
        <v>22058</v>
      </c>
      <c r="L30" s="63">
        <v>31371163.48</v>
      </c>
      <c r="M30" s="31">
        <f>J30*K30</f>
        <v>0</v>
      </c>
      <c r="N30" s="70">
        <v>1</v>
      </c>
      <c r="O30" s="48">
        <v>0.2</v>
      </c>
      <c r="P30" s="53">
        <f>M30*O30</f>
        <v>0</v>
      </c>
    </row>
    <row r="31" spans="2:16" ht="30" customHeight="1">
      <c r="B31" s="73"/>
      <c r="C31" s="23">
        <v>2</v>
      </c>
      <c r="D31" s="23" t="s">
        <v>91</v>
      </c>
      <c r="E31" s="62" t="s">
        <v>1312</v>
      </c>
      <c r="F31" s="23" t="s">
        <v>47</v>
      </c>
      <c r="G31" s="28" t="s">
        <v>92</v>
      </c>
      <c r="H31" s="23" t="s">
        <v>38</v>
      </c>
      <c r="I31" s="23" t="s">
        <v>55</v>
      </c>
      <c r="J31" s="23"/>
      <c r="K31" s="31">
        <v>43400</v>
      </c>
      <c r="L31" s="64"/>
      <c r="M31" s="31">
        <f aca="true" t="shared" si="2" ref="M31:M42">J31*K31</f>
        <v>0</v>
      </c>
      <c r="N31" s="71"/>
      <c r="O31" s="48">
        <v>0.2</v>
      </c>
      <c r="P31" s="53">
        <f aca="true" t="shared" si="3" ref="P31:P42">M31*O31</f>
        <v>0</v>
      </c>
    </row>
    <row r="32" spans="2:16" ht="30" customHeight="1">
      <c r="B32" s="73"/>
      <c r="C32" s="23">
        <v>3</v>
      </c>
      <c r="D32" s="23" t="s">
        <v>93</v>
      </c>
      <c r="E32" s="62" t="s">
        <v>1313</v>
      </c>
      <c r="F32" s="23" t="s">
        <v>47</v>
      </c>
      <c r="G32" s="28" t="s">
        <v>94</v>
      </c>
      <c r="H32" s="23" t="s">
        <v>38</v>
      </c>
      <c r="I32" s="23" t="s">
        <v>95</v>
      </c>
      <c r="J32" s="23"/>
      <c r="K32" s="31">
        <v>44809.03</v>
      </c>
      <c r="L32" s="64"/>
      <c r="M32" s="31">
        <f t="shared" si="2"/>
        <v>0</v>
      </c>
      <c r="N32" s="71"/>
      <c r="O32" s="48">
        <v>0.2</v>
      </c>
      <c r="P32" s="53">
        <f t="shared" si="3"/>
        <v>0</v>
      </c>
    </row>
    <row r="33" spans="2:16" ht="30" customHeight="1">
      <c r="B33" s="73"/>
      <c r="C33" s="23">
        <v>4</v>
      </c>
      <c r="D33" s="23" t="s">
        <v>96</v>
      </c>
      <c r="E33" s="62" t="s">
        <v>1314</v>
      </c>
      <c r="F33" s="23" t="s">
        <v>47</v>
      </c>
      <c r="G33" s="28" t="s">
        <v>97</v>
      </c>
      <c r="H33" s="23" t="s">
        <v>38</v>
      </c>
      <c r="I33" s="23" t="s">
        <v>98</v>
      </c>
      <c r="J33" s="23"/>
      <c r="K33" s="31">
        <v>36397</v>
      </c>
      <c r="L33" s="64"/>
      <c r="M33" s="31">
        <f t="shared" si="2"/>
        <v>0</v>
      </c>
      <c r="N33" s="71"/>
      <c r="O33" s="48">
        <v>0.2</v>
      </c>
      <c r="P33" s="53">
        <f t="shared" si="3"/>
        <v>0</v>
      </c>
    </row>
    <row r="34" spans="2:16" ht="30" customHeight="1">
      <c r="B34" s="73"/>
      <c r="C34" s="23">
        <v>5</v>
      </c>
      <c r="D34" s="23" t="s">
        <v>99</v>
      </c>
      <c r="E34" s="62" t="s">
        <v>1315</v>
      </c>
      <c r="F34" s="23" t="s">
        <v>47</v>
      </c>
      <c r="G34" s="28" t="s">
        <v>68</v>
      </c>
      <c r="H34" s="23" t="s">
        <v>38</v>
      </c>
      <c r="I34" s="23" t="s">
        <v>69</v>
      </c>
      <c r="J34" s="23"/>
      <c r="K34" s="31">
        <v>53296</v>
      </c>
      <c r="L34" s="64"/>
      <c r="M34" s="31">
        <f t="shared" si="2"/>
        <v>0</v>
      </c>
      <c r="N34" s="71"/>
      <c r="O34" s="48">
        <v>0.2</v>
      </c>
      <c r="P34" s="53">
        <f t="shared" si="3"/>
        <v>0</v>
      </c>
    </row>
    <row r="35" spans="2:16" ht="30" customHeight="1">
      <c r="B35" s="73"/>
      <c r="C35" s="23">
        <v>6</v>
      </c>
      <c r="D35" s="23" t="s">
        <v>100</v>
      </c>
      <c r="E35" s="62" t="s">
        <v>1316</v>
      </c>
      <c r="F35" s="23" t="s">
        <v>47</v>
      </c>
      <c r="G35" s="28" t="s">
        <v>71</v>
      </c>
      <c r="H35" s="23" t="s">
        <v>38</v>
      </c>
      <c r="I35" s="23" t="s">
        <v>72</v>
      </c>
      <c r="J35" s="23"/>
      <c r="K35" s="31">
        <v>35096</v>
      </c>
      <c r="L35" s="64"/>
      <c r="M35" s="31">
        <f t="shared" si="2"/>
        <v>0</v>
      </c>
      <c r="N35" s="71"/>
      <c r="O35" s="48">
        <v>0.2</v>
      </c>
      <c r="P35" s="53">
        <f t="shared" si="3"/>
        <v>0</v>
      </c>
    </row>
    <row r="36" spans="2:16" ht="30" customHeight="1">
      <c r="B36" s="73"/>
      <c r="C36" s="23">
        <v>7</v>
      </c>
      <c r="D36" s="23" t="s">
        <v>101</v>
      </c>
      <c r="E36" s="62" t="s">
        <v>1317</v>
      </c>
      <c r="F36" s="23" t="s">
        <v>47</v>
      </c>
      <c r="G36" s="28" t="s">
        <v>68</v>
      </c>
      <c r="H36" s="23" t="s">
        <v>38</v>
      </c>
      <c r="I36" s="23" t="s">
        <v>55</v>
      </c>
      <c r="J36" s="23"/>
      <c r="K36" s="31">
        <v>87340</v>
      </c>
      <c r="L36" s="64"/>
      <c r="M36" s="31">
        <f t="shared" si="2"/>
        <v>0</v>
      </c>
      <c r="N36" s="71"/>
      <c r="O36" s="48">
        <v>0.2</v>
      </c>
      <c r="P36" s="53">
        <f t="shared" si="3"/>
        <v>0</v>
      </c>
    </row>
    <row r="37" spans="2:16" ht="30" customHeight="1">
      <c r="B37" s="73"/>
      <c r="C37" s="23">
        <v>8</v>
      </c>
      <c r="D37" s="23" t="s">
        <v>102</v>
      </c>
      <c r="E37" s="62" t="s">
        <v>1318</v>
      </c>
      <c r="F37" s="23" t="s">
        <v>47</v>
      </c>
      <c r="G37" s="28" t="s">
        <v>92</v>
      </c>
      <c r="H37" s="23" t="s">
        <v>38</v>
      </c>
      <c r="I37" s="23" t="s">
        <v>103</v>
      </c>
      <c r="J37" s="23"/>
      <c r="K37" s="31">
        <v>32554</v>
      </c>
      <c r="L37" s="64"/>
      <c r="M37" s="31">
        <f t="shared" si="2"/>
        <v>0</v>
      </c>
      <c r="N37" s="71"/>
      <c r="O37" s="48">
        <v>0.2</v>
      </c>
      <c r="P37" s="53">
        <f t="shared" si="3"/>
        <v>0</v>
      </c>
    </row>
    <row r="38" spans="2:16" ht="30" customHeight="1">
      <c r="B38" s="73"/>
      <c r="C38" s="23">
        <v>9</v>
      </c>
      <c r="D38" s="23" t="s">
        <v>104</v>
      </c>
      <c r="E38" s="62" t="s">
        <v>1319</v>
      </c>
      <c r="F38" s="23" t="s">
        <v>47</v>
      </c>
      <c r="G38" s="28" t="s">
        <v>94</v>
      </c>
      <c r="H38" s="23" t="s">
        <v>38</v>
      </c>
      <c r="I38" s="23" t="s">
        <v>105</v>
      </c>
      <c r="J38" s="23"/>
      <c r="K38" s="31">
        <v>62900</v>
      </c>
      <c r="L38" s="64"/>
      <c r="M38" s="31">
        <f t="shared" si="2"/>
        <v>0</v>
      </c>
      <c r="N38" s="71"/>
      <c r="O38" s="48">
        <v>0.2</v>
      </c>
      <c r="P38" s="53">
        <f>M38*O38</f>
        <v>0</v>
      </c>
    </row>
    <row r="39" spans="2:16" ht="30" customHeight="1">
      <c r="B39" s="73"/>
      <c r="C39" s="23">
        <v>10</v>
      </c>
      <c r="D39" s="23" t="s">
        <v>106</v>
      </c>
      <c r="E39" s="62" t="s">
        <v>1320</v>
      </c>
      <c r="F39" s="23" t="s">
        <v>47</v>
      </c>
      <c r="G39" s="28" t="s">
        <v>107</v>
      </c>
      <c r="H39" s="23" t="s">
        <v>108</v>
      </c>
      <c r="I39" s="23" t="s">
        <v>109</v>
      </c>
      <c r="J39" s="23"/>
      <c r="K39" s="31">
        <v>19200</v>
      </c>
      <c r="L39" s="64"/>
      <c r="M39" s="31">
        <f>J39*K39</f>
        <v>0</v>
      </c>
      <c r="N39" s="71"/>
      <c r="O39" s="48">
        <v>0.2</v>
      </c>
      <c r="P39" s="53">
        <f t="shared" si="3"/>
        <v>0</v>
      </c>
    </row>
    <row r="40" spans="2:16" ht="30" customHeight="1">
      <c r="B40" s="73"/>
      <c r="C40" s="23">
        <v>11</v>
      </c>
      <c r="D40" s="23" t="s">
        <v>110</v>
      </c>
      <c r="E40" s="62" t="s">
        <v>1321</v>
      </c>
      <c r="F40" s="23" t="s">
        <v>47</v>
      </c>
      <c r="G40" s="28" t="s">
        <v>111</v>
      </c>
      <c r="H40" s="23" t="s">
        <v>108</v>
      </c>
      <c r="I40" s="23" t="s">
        <v>109</v>
      </c>
      <c r="J40" s="23"/>
      <c r="K40" s="31">
        <v>19200</v>
      </c>
      <c r="L40" s="64"/>
      <c r="M40" s="31">
        <f t="shared" si="2"/>
        <v>0</v>
      </c>
      <c r="N40" s="71"/>
      <c r="O40" s="48">
        <v>0.2</v>
      </c>
      <c r="P40" s="53">
        <f t="shared" si="3"/>
        <v>0</v>
      </c>
    </row>
    <row r="41" spans="2:16" ht="30" customHeight="1">
      <c r="B41" s="73"/>
      <c r="C41" s="23">
        <v>12</v>
      </c>
      <c r="D41" s="23" t="s">
        <v>112</v>
      </c>
      <c r="E41" s="62" t="s">
        <v>1322</v>
      </c>
      <c r="F41" s="23" t="s">
        <v>47</v>
      </c>
      <c r="G41" s="28" t="s">
        <v>113</v>
      </c>
      <c r="H41" s="23" t="s">
        <v>108</v>
      </c>
      <c r="I41" s="23" t="s">
        <v>109</v>
      </c>
      <c r="J41" s="23"/>
      <c r="K41" s="31">
        <v>19200</v>
      </c>
      <c r="L41" s="64"/>
      <c r="M41" s="31">
        <f t="shared" si="2"/>
        <v>0</v>
      </c>
      <c r="N41" s="71"/>
      <c r="O41" s="48">
        <v>0.2</v>
      </c>
      <c r="P41" s="53">
        <f t="shared" si="3"/>
        <v>0</v>
      </c>
    </row>
    <row r="42" spans="2:16" ht="30" customHeight="1">
      <c r="B42" s="73"/>
      <c r="C42" s="25">
        <v>13</v>
      </c>
      <c r="D42" s="25" t="s">
        <v>114</v>
      </c>
      <c r="E42" s="62" t="s">
        <v>1323</v>
      </c>
      <c r="F42" s="25" t="s">
        <v>47</v>
      </c>
      <c r="G42" s="47" t="s">
        <v>115</v>
      </c>
      <c r="H42" s="25" t="s">
        <v>38</v>
      </c>
      <c r="I42" s="25" t="s">
        <v>116</v>
      </c>
      <c r="J42" s="25"/>
      <c r="K42" s="42">
        <v>10053</v>
      </c>
      <c r="L42" s="64"/>
      <c r="M42" s="31">
        <f t="shared" si="2"/>
        <v>0</v>
      </c>
      <c r="N42" s="71"/>
      <c r="O42" s="48">
        <v>0.2</v>
      </c>
      <c r="P42" s="53">
        <f t="shared" si="3"/>
        <v>0</v>
      </c>
    </row>
    <row r="43" spans="2:16" ht="30" customHeight="1">
      <c r="B43" s="73"/>
      <c r="C43" s="69" t="s">
        <v>117</v>
      </c>
      <c r="D43" s="69"/>
      <c r="E43" s="69"/>
      <c r="F43" s="69"/>
      <c r="G43" s="69"/>
      <c r="H43" s="69"/>
      <c r="I43" s="69"/>
      <c r="J43" s="69"/>
      <c r="K43" s="69"/>
      <c r="L43" s="69"/>
      <c r="M43" s="43">
        <f>SUM(M30:M42)</f>
        <v>0</v>
      </c>
      <c r="N43" s="72"/>
      <c r="O43" s="48"/>
      <c r="P43" s="57">
        <f>SUM(P30:P42)</f>
        <v>0</v>
      </c>
    </row>
    <row r="44" spans="2:16" ht="30" customHeight="1">
      <c r="B44" s="73" t="s">
        <v>118</v>
      </c>
      <c r="C44" s="74" t="s">
        <v>119</v>
      </c>
      <c r="D44" s="74"/>
      <c r="E44" s="74"/>
      <c r="F44" s="74"/>
      <c r="G44" s="74"/>
      <c r="H44" s="74"/>
      <c r="I44" s="74"/>
      <c r="J44" s="74"/>
      <c r="K44" s="31"/>
      <c r="L44" s="31"/>
      <c r="M44" s="23"/>
      <c r="N44" s="44"/>
      <c r="O44" s="48"/>
      <c r="P44" s="54"/>
    </row>
    <row r="45" spans="2:16" ht="42" customHeight="1">
      <c r="B45" s="73"/>
      <c r="C45" s="22" t="s">
        <v>31</v>
      </c>
      <c r="D45" s="22" t="s">
        <v>32</v>
      </c>
      <c r="E45" s="59" t="s">
        <v>1294</v>
      </c>
      <c r="F45" s="26" t="s">
        <v>33</v>
      </c>
      <c r="G45" s="26" t="s">
        <v>34</v>
      </c>
      <c r="H45" s="22" t="s">
        <v>1</v>
      </c>
      <c r="I45" s="22" t="s">
        <v>35</v>
      </c>
      <c r="J45" s="22" t="s">
        <v>26</v>
      </c>
      <c r="K45" s="30" t="s">
        <v>27</v>
      </c>
      <c r="L45" s="46" t="s">
        <v>1293</v>
      </c>
      <c r="M45" s="26" t="s">
        <v>36</v>
      </c>
      <c r="N45" s="45" t="s">
        <v>40</v>
      </c>
      <c r="O45" s="48"/>
      <c r="P45" s="54"/>
    </row>
    <row r="46" spans="2:16" ht="30" customHeight="1">
      <c r="B46" s="73"/>
      <c r="C46" s="23">
        <v>1</v>
      </c>
      <c r="D46" s="23" t="s">
        <v>120</v>
      </c>
      <c r="E46" s="62" t="s">
        <v>1324</v>
      </c>
      <c r="F46" s="23" t="s">
        <v>47</v>
      </c>
      <c r="G46" s="28" t="s">
        <v>90</v>
      </c>
      <c r="H46" s="23" t="s">
        <v>38</v>
      </c>
      <c r="I46" s="23" t="s">
        <v>121</v>
      </c>
      <c r="J46" s="23"/>
      <c r="K46" s="31">
        <v>22058</v>
      </c>
      <c r="L46" s="63">
        <v>11007124</v>
      </c>
      <c r="M46" s="31">
        <f aca="true" t="shared" si="4" ref="M46:M51">J46*K46</f>
        <v>0</v>
      </c>
      <c r="N46" s="70">
        <v>1</v>
      </c>
      <c r="O46" s="48">
        <v>0.2</v>
      </c>
      <c r="P46" s="54">
        <f aca="true" t="shared" si="5" ref="P46:P51">M46*O46</f>
        <v>0</v>
      </c>
    </row>
    <row r="47" spans="2:16" ht="30" customHeight="1">
      <c r="B47" s="73"/>
      <c r="C47" s="23">
        <v>2</v>
      </c>
      <c r="D47" s="23" t="s">
        <v>122</v>
      </c>
      <c r="E47" s="62" t="s">
        <v>1325</v>
      </c>
      <c r="F47" s="23" t="s">
        <v>47</v>
      </c>
      <c r="G47" s="28" t="s">
        <v>123</v>
      </c>
      <c r="H47" s="23" t="s">
        <v>38</v>
      </c>
      <c r="I47" s="23" t="s">
        <v>124</v>
      </c>
      <c r="J47" s="23"/>
      <c r="K47" s="31">
        <v>40368</v>
      </c>
      <c r="L47" s="64"/>
      <c r="M47" s="31">
        <f t="shared" si="4"/>
        <v>0</v>
      </c>
      <c r="N47" s="71"/>
      <c r="O47" s="48">
        <v>0.2</v>
      </c>
      <c r="P47" s="54">
        <f t="shared" si="5"/>
        <v>0</v>
      </c>
    </row>
    <row r="48" spans="2:16" ht="30" customHeight="1">
      <c r="B48" s="73"/>
      <c r="C48" s="23">
        <v>3</v>
      </c>
      <c r="D48" s="23" t="s">
        <v>125</v>
      </c>
      <c r="E48" s="62" t="s">
        <v>1326</v>
      </c>
      <c r="F48" s="23" t="s">
        <v>47</v>
      </c>
      <c r="G48" s="28" t="s">
        <v>71</v>
      </c>
      <c r="H48" s="23" t="s">
        <v>38</v>
      </c>
      <c r="I48" s="23" t="s">
        <v>72</v>
      </c>
      <c r="J48" s="23"/>
      <c r="K48" s="31">
        <v>35096</v>
      </c>
      <c r="L48" s="64"/>
      <c r="M48" s="31">
        <f t="shared" si="4"/>
        <v>0</v>
      </c>
      <c r="N48" s="71"/>
      <c r="O48" s="48">
        <v>0.2</v>
      </c>
      <c r="P48" s="54">
        <f t="shared" si="5"/>
        <v>0</v>
      </c>
    </row>
    <row r="49" spans="2:16" ht="30" customHeight="1">
      <c r="B49" s="73"/>
      <c r="C49" s="23">
        <v>4</v>
      </c>
      <c r="D49" s="23" t="s">
        <v>126</v>
      </c>
      <c r="E49" s="62" t="s">
        <v>1327</v>
      </c>
      <c r="F49" s="23" t="s">
        <v>47</v>
      </c>
      <c r="G49" s="28" t="s">
        <v>127</v>
      </c>
      <c r="H49" s="23" t="s">
        <v>108</v>
      </c>
      <c r="I49" s="23" t="s">
        <v>128</v>
      </c>
      <c r="J49" s="23"/>
      <c r="K49" s="31">
        <v>9600</v>
      </c>
      <c r="L49" s="64"/>
      <c r="M49" s="31">
        <f t="shared" si="4"/>
        <v>0</v>
      </c>
      <c r="N49" s="71"/>
      <c r="O49" s="48">
        <v>0.2</v>
      </c>
      <c r="P49" s="54">
        <f t="shared" si="5"/>
        <v>0</v>
      </c>
    </row>
    <row r="50" spans="2:16" ht="30" customHeight="1">
      <c r="B50" s="73"/>
      <c r="C50" s="23">
        <v>5</v>
      </c>
      <c r="D50" s="23" t="s">
        <v>129</v>
      </c>
      <c r="E50" s="62" t="s">
        <v>1328</v>
      </c>
      <c r="F50" s="23" t="s">
        <v>47</v>
      </c>
      <c r="G50" s="28" t="s">
        <v>130</v>
      </c>
      <c r="H50" s="23" t="s">
        <v>108</v>
      </c>
      <c r="I50" s="23" t="s">
        <v>128</v>
      </c>
      <c r="J50" s="23"/>
      <c r="K50" s="31">
        <v>9600</v>
      </c>
      <c r="L50" s="64"/>
      <c r="M50" s="31">
        <f t="shared" si="4"/>
        <v>0</v>
      </c>
      <c r="N50" s="71"/>
      <c r="O50" s="48">
        <v>0.2</v>
      </c>
      <c r="P50" s="54">
        <f t="shared" si="5"/>
        <v>0</v>
      </c>
    </row>
    <row r="51" spans="2:16" ht="30" customHeight="1">
      <c r="B51" s="73"/>
      <c r="C51" s="25">
        <v>6</v>
      </c>
      <c r="D51" s="25" t="s">
        <v>131</v>
      </c>
      <c r="E51" s="62" t="s">
        <v>1329</v>
      </c>
      <c r="F51" s="25" t="s">
        <v>47</v>
      </c>
      <c r="G51" s="47" t="s">
        <v>132</v>
      </c>
      <c r="H51" s="25" t="s">
        <v>108</v>
      </c>
      <c r="I51" s="25" t="s">
        <v>128</v>
      </c>
      <c r="J51" s="25"/>
      <c r="K51" s="42">
        <v>9600</v>
      </c>
      <c r="L51" s="64"/>
      <c r="M51" s="31">
        <f t="shared" si="4"/>
        <v>0</v>
      </c>
      <c r="N51" s="71"/>
      <c r="O51" s="48">
        <v>0.2</v>
      </c>
      <c r="P51" s="54">
        <f t="shared" si="5"/>
        <v>0</v>
      </c>
    </row>
    <row r="52" spans="2:16" ht="30" customHeight="1">
      <c r="B52" s="73"/>
      <c r="C52" s="69" t="s">
        <v>133</v>
      </c>
      <c r="D52" s="69"/>
      <c r="E52" s="69"/>
      <c r="F52" s="69"/>
      <c r="G52" s="69"/>
      <c r="H52" s="69"/>
      <c r="I52" s="69"/>
      <c r="J52" s="69"/>
      <c r="K52" s="69"/>
      <c r="L52" s="69"/>
      <c r="M52" s="43">
        <f>SUM(M46:M51)</f>
        <v>0</v>
      </c>
      <c r="N52" s="72"/>
      <c r="O52" s="48"/>
      <c r="P52" s="57">
        <f>SUM(P46:P51)</f>
        <v>0</v>
      </c>
    </row>
    <row r="53" spans="2:16" ht="30" customHeight="1">
      <c r="B53" s="73" t="s">
        <v>134</v>
      </c>
      <c r="C53" s="74" t="s">
        <v>135</v>
      </c>
      <c r="D53" s="74"/>
      <c r="E53" s="74"/>
      <c r="F53" s="74"/>
      <c r="G53" s="74"/>
      <c r="H53" s="74"/>
      <c r="I53" s="74"/>
      <c r="J53" s="74"/>
      <c r="K53" s="31"/>
      <c r="L53" s="31"/>
      <c r="M53" s="23"/>
      <c r="N53" s="44"/>
      <c r="O53" s="48"/>
      <c r="P53" s="54"/>
    </row>
    <row r="54" spans="2:16" ht="43.5" customHeight="1">
      <c r="B54" s="73"/>
      <c r="C54" s="22" t="s">
        <v>31</v>
      </c>
      <c r="D54" s="22" t="s">
        <v>32</v>
      </c>
      <c r="E54" s="59" t="s">
        <v>1294</v>
      </c>
      <c r="F54" s="26" t="s">
        <v>33</v>
      </c>
      <c r="G54" s="26" t="s">
        <v>34</v>
      </c>
      <c r="H54" s="22" t="s">
        <v>1</v>
      </c>
      <c r="I54" s="22" t="s">
        <v>35</v>
      </c>
      <c r="J54" s="22" t="s">
        <v>26</v>
      </c>
      <c r="K54" s="30" t="s">
        <v>27</v>
      </c>
      <c r="L54" s="46" t="s">
        <v>1293</v>
      </c>
      <c r="M54" s="26" t="s">
        <v>36</v>
      </c>
      <c r="N54" s="45" t="s">
        <v>40</v>
      </c>
      <c r="O54" s="48"/>
      <c r="P54" s="54"/>
    </row>
    <row r="55" spans="2:16" ht="30" customHeight="1">
      <c r="B55" s="73"/>
      <c r="C55" s="23">
        <v>1</v>
      </c>
      <c r="D55" s="23" t="s">
        <v>136</v>
      </c>
      <c r="E55" s="62" t="s">
        <v>1330</v>
      </c>
      <c r="F55" s="23" t="s">
        <v>137</v>
      </c>
      <c r="G55" s="23" t="s">
        <v>136</v>
      </c>
      <c r="H55" s="23" t="s">
        <v>38</v>
      </c>
      <c r="I55" s="23" t="s">
        <v>138</v>
      </c>
      <c r="J55" s="23"/>
      <c r="K55" s="31">
        <v>15000</v>
      </c>
      <c r="L55" s="63">
        <v>17644700</v>
      </c>
      <c r="M55" s="31">
        <f aca="true" t="shared" si="6" ref="M55:M60">J55*K55</f>
        <v>0</v>
      </c>
      <c r="N55" s="70">
        <v>1</v>
      </c>
      <c r="O55" s="48">
        <v>0.2</v>
      </c>
      <c r="P55" s="54">
        <f aca="true" t="shared" si="7" ref="P55:P60">M55*O55</f>
        <v>0</v>
      </c>
    </row>
    <row r="56" spans="2:16" ht="30" customHeight="1">
      <c r="B56" s="73"/>
      <c r="C56" s="23">
        <v>2</v>
      </c>
      <c r="D56" s="23" t="s">
        <v>139</v>
      </c>
      <c r="E56" s="62" t="s">
        <v>1331</v>
      </c>
      <c r="F56" s="23" t="s">
        <v>140</v>
      </c>
      <c r="G56" s="23" t="s">
        <v>141</v>
      </c>
      <c r="H56" s="23" t="s">
        <v>38</v>
      </c>
      <c r="I56" s="23" t="s">
        <v>142</v>
      </c>
      <c r="J56" s="23"/>
      <c r="K56" s="31">
        <v>17500</v>
      </c>
      <c r="L56" s="64"/>
      <c r="M56" s="31">
        <f t="shared" si="6"/>
        <v>0</v>
      </c>
      <c r="N56" s="71"/>
      <c r="O56" s="48">
        <v>0.2</v>
      </c>
      <c r="P56" s="54">
        <f t="shared" si="7"/>
        <v>0</v>
      </c>
    </row>
    <row r="57" spans="2:16" ht="30" customHeight="1">
      <c r="B57" s="73"/>
      <c r="C57" s="23">
        <v>3</v>
      </c>
      <c r="D57" s="23" t="s">
        <v>143</v>
      </c>
      <c r="E57" s="62" t="s">
        <v>1332</v>
      </c>
      <c r="F57" s="23" t="s">
        <v>137</v>
      </c>
      <c r="G57" s="23" t="s">
        <v>143</v>
      </c>
      <c r="H57" s="23" t="s">
        <v>38</v>
      </c>
      <c r="I57" s="23" t="s">
        <v>144</v>
      </c>
      <c r="J57" s="23"/>
      <c r="K57" s="31">
        <v>29850</v>
      </c>
      <c r="L57" s="64"/>
      <c r="M57" s="31">
        <f t="shared" si="6"/>
        <v>0</v>
      </c>
      <c r="N57" s="71"/>
      <c r="O57" s="48">
        <v>0.2</v>
      </c>
      <c r="P57" s="54">
        <f t="shared" si="7"/>
        <v>0</v>
      </c>
    </row>
    <row r="58" spans="2:16" ht="30" customHeight="1">
      <c r="B58" s="73"/>
      <c r="C58" s="23">
        <v>4</v>
      </c>
      <c r="D58" s="23" t="s">
        <v>145</v>
      </c>
      <c r="E58" s="62" t="s">
        <v>1333</v>
      </c>
      <c r="F58" s="23" t="s">
        <v>137</v>
      </c>
      <c r="G58" s="23" t="s">
        <v>146</v>
      </c>
      <c r="H58" s="23" t="s">
        <v>38</v>
      </c>
      <c r="I58" s="23" t="s">
        <v>147</v>
      </c>
      <c r="J58" s="23"/>
      <c r="K58" s="31">
        <v>3400</v>
      </c>
      <c r="L58" s="64"/>
      <c r="M58" s="31">
        <f t="shared" si="6"/>
        <v>0</v>
      </c>
      <c r="N58" s="71"/>
      <c r="O58" s="48">
        <v>0.2</v>
      </c>
      <c r="P58" s="54">
        <f t="shared" si="7"/>
        <v>0</v>
      </c>
    </row>
    <row r="59" spans="2:16" ht="30" customHeight="1">
      <c r="B59" s="73"/>
      <c r="C59" s="23">
        <v>5</v>
      </c>
      <c r="D59" s="23" t="s">
        <v>148</v>
      </c>
      <c r="E59" s="62" t="s">
        <v>1334</v>
      </c>
      <c r="F59" s="23" t="s">
        <v>137</v>
      </c>
      <c r="G59" s="23" t="s">
        <v>149</v>
      </c>
      <c r="H59" s="23" t="s">
        <v>38</v>
      </c>
      <c r="I59" s="23" t="s">
        <v>147</v>
      </c>
      <c r="J59" s="23"/>
      <c r="K59" s="31">
        <v>3400</v>
      </c>
      <c r="L59" s="64"/>
      <c r="M59" s="31">
        <f t="shared" si="6"/>
        <v>0</v>
      </c>
      <c r="N59" s="71"/>
      <c r="O59" s="48">
        <v>0.2</v>
      </c>
      <c r="P59" s="54">
        <f t="shared" si="7"/>
        <v>0</v>
      </c>
    </row>
    <row r="60" spans="2:16" ht="30" customHeight="1">
      <c r="B60" s="73"/>
      <c r="C60" s="25">
        <v>6</v>
      </c>
      <c r="D60" s="25" t="s">
        <v>150</v>
      </c>
      <c r="E60" s="62" t="s">
        <v>1335</v>
      </c>
      <c r="F60" s="25" t="s">
        <v>137</v>
      </c>
      <c r="G60" s="25" t="s">
        <v>151</v>
      </c>
      <c r="H60" s="25" t="s">
        <v>38</v>
      </c>
      <c r="I60" s="25" t="s">
        <v>152</v>
      </c>
      <c r="J60" s="25"/>
      <c r="K60" s="42">
        <v>14000</v>
      </c>
      <c r="L60" s="64"/>
      <c r="M60" s="31">
        <f t="shared" si="6"/>
        <v>0</v>
      </c>
      <c r="N60" s="71"/>
      <c r="O60" s="48">
        <v>0.2</v>
      </c>
      <c r="P60" s="54">
        <f t="shared" si="7"/>
        <v>0</v>
      </c>
    </row>
    <row r="61" spans="2:16" ht="30" customHeight="1">
      <c r="B61" s="73"/>
      <c r="C61" s="69" t="s">
        <v>153</v>
      </c>
      <c r="D61" s="69"/>
      <c r="E61" s="69"/>
      <c r="F61" s="69"/>
      <c r="G61" s="69"/>
      <c r="H61" s="69"/>
      <c r="I61" s="69"/>
      <c r="J61" s="69"/>
      <c r="K61" s="69"/>
      <c r="L61" s="69"/>
      <c r="M61" s="43">
        <f>SUM(M55:M60)</f>
        <v>0</v>
      </c>
      <c r="N61" s="72"/>
      <c r="O61" s="48"/>
      <c r="P61" s="57">
        <f>SUM(P55:P60)</f>
        <v>0</v>
      </c>
    </row>
    <row r="62" spans="2:16" ht="30" customHeight="1">
      <c r="B62" s="73" t="s">
        <v>154</v>
      </c>
      <c r="C62" s="74" t="s">
        <v>155</v>
      </c>
      <c r="D62" s="74"/>
      <c r="E62" s="74"/>
      <c r="F62" s="74"/>
      <c r="G62" s="74"/>
      <c r="H62" s="74"/>
      <c r="I62" s="74"/>
      <c r="J62" s="74"/>
      <c r="K62" s="31"/>
      <c r="L62" s="31"/>
      <c r="M62" s="23"/>
      <c r="N62" s="44"/>
      <c r="O62" s="48"/>
      <c r="P62" s="54"/>
    </row>
    <row r="63" spans="2:16" ht="43.5" customHeight="1">
      <c r="B63" s="73"/>
      <c r="C63" s="22" t="s">
        <v>31</v>
      </c>
      <c r="D63" s="22" t="s">
        <v>32</v>
      </c>
      <c r="E63" s="59" t="s">
        <v>1294</v>
      </c>
      <c r="F63" s="26" t="s">
        <v>33</v>
      </c>
      <c r="G63" s="26" t="s">
        <v>34</v>
      </c>
      <c r="H63" s="22" t="s">
        <v>1</v>
      </c>
      <c r="I63" s="22" t="s">
        <v>35</v>
      </c>
      <c r="J63" s="22" t="s">
        <v>26</v>
      </c>
      <c r="K63" s="30" t="s">
        <v>27</v>
      </c>
      <c r="L63" s="46" t="s">
        <v>1293</v>
      </c>
      <c r="M63" s="26" t="s">
        <v>36</v>
      </c>
      <c r="N63" s="45" t="s">
        <v>40</v>
      </c>
      <c r="O63" s="48"/>
      <c r="P63" s="54"/>
    </row>
    <row r="64" spans="2:16" ht="30" customHeight="1">
      <c r="B64" s="73"/>
      <c r="C64" s="23">
        <v>1</v>
      </c>
      <c r="D64" s="23" t="s">
        <v>143</v>
      </c>
      <c r="E64" s="62" t="s">
        <v>1336</v>
      </c>
      <c r="F64" s="23" t="s">
        <v>137</v>
      </c>
      <c r="G64" s="23" t="s">
        <v>143</v>
      </c>
      <c r="H64" s="23" t="s">
        <v>38</v>
      </c>
      <c r="I64" s="23" t="s">
        <v>144</v>
      </c>
      <c r="J64" s="23"/>
      <c r="K64" s="31">
        <v>29850</v>
      </c>
      <c r="L64" s="87">
        <v>27296960</v>
      </c>
      <c r="M64" s="31">
        <f>J64*K64</f>
        <v>0</v>
      </c>
      <c r="N64" s="70">
        <v>1</v>
      </c>
      <c r="O64" s="48">
        <v>0.2</v>
      </c>
      <c r="P64" s="54">
        <f>M64*O64</f>
        <v>0</v>
      </c>
    </row>
    <row r="65" spans="2:16" ht="30" customHeight="1">
      <c r="B65" s="73"/>
      <c r="C65" s="23">
        <v>2</v>
      </c>
      <c r="D65" s="23" t="s">
        <v>156</v>
      </c>
      <c r="E65" s="62" t="s">
        <v>1337</v>
      </c>
      <c r="F65" s="23" t="s">
        <v>137</v>
      </c>
      <c r="G65" s="23" t="s">
        <v>156</v>
      </c>
      <c r="H65" s="23" t="s">
        <v>38</v>
      </c>
      <c r="I65" s="23" t="s">
        <v>157</v>
      </c>
      <c r="J65" s="23"/>
      <c r="K65" s="31">
        <v>2650</v>
      </c>
      <c r="L65" s="87"/>
      <c r="M65" s="31">
        <f aca="true" t="shared" si="8" ref="M65:M72">J65*K65</f>
        <v>0</v>
      </c>
      <c r="N65" s="71"/>
      <c r="O65" s="48">
        <v>0.2</v>
      </c>
      <c r="P65" s="54">
        <f aca="true" t="shared" si="9" ref="P65:P72">M65*O65</f>
        <v>0</v>
      </c>
    </row>
    <row r="66" spans="2:16" ht="30" customHeight="1">
      <c r="B66" s="73"/>
      <c r="C66" s="23">
        <v>3</v>
      </c>
      <c r="D66" s="23" t="s">
        <v>158</v>
      </c>
      <c r="E66" s="62" t="s">
        <v>1338</v>
      </c>
      <c r="F66" s="23" t="s">
        <v>140</v>
      </c>
      <c r="G66" s="23" t="s">
        <v>141</v>
      </c>
      <c r="H66" s="23" t="s">
        <v>38</v>
      </c>
      <c r="I66" s="23" t="s">
        <v>159</v>
      </c>
      <c r="J66" s="23"/>
      <c r="K66" s="31">
        <v>17500</v>
      </c>
      <c r="L66" s="87"/>
      <c r="M66" s="31">
        <f t="shared" si="8"/>
        <v>0</v>
      </c>
      <c r="N66" s="71"/>
      <c r="O66" s="48">
        <v>0.2</v>
      </c>
      <c r="P66" s="54">
        <f t="shared" si="9"/>
        <v>0</v>
      </c>
    </row>
    <row r="67" spans="2:16" ht="30" customHeight="1">
      <c r="B67" s="73"/>
      <c r="C67" s="23">
        <v>4</v>
      </c>
      <c r="D67" s="23" t="s">
        <v>160</v>
      </c>
      <c r="E67" s="62" t="s">
        <v>1339</v>
      </c>
      <c r="F67" s="23" t="s">
        <v>161</v>
      </c>
      <c r="G67" s="23" t="s">
        <v>162</v>
      </c>
      <c r="H67" s="23" t="s">
        <v>38</v>
      </c>
      <c r="I67" s="23" t="s">
        <v>163</v>
      </c>
      <c r="J67" s="23"/>
      <c r="K67" s="31">
        <v>12810</v>
      </c>
      <c r="L67" s="87"/>
      <c r="M67" s="31">
        <f t="shared" si="8"/>
        <v>0</v>
      </c>
      <c r="N67" s="71"/>
      <c r="O67" s="48">
        <v>0.2</v>
      </c>
      <c r="P67" s="54">
        <f t="shared" si="9"/>
        <v>0</v>
      </c>
    </row>
    <row r="68" spans="2:16" ht="38.25" customHeight="1">
      <c r="B68" s="73"/>
      <c r="C68" s="23">
        <v>5</v>
      </c>
      <c r="D68" s="23" t="s">
        <v>164</v>
      </c>
      <c r="E68" s="62" t="s">
        <v>1340</v>
      </c>
      <c r="F68" s="23" t="s">
        <v>161</v>
      </c>
      <c r="G68" s="23" t="s">
        <v>165</v>
      </c>
      <c r="H68" s="23" t="s">
        <v>38</v>
      </c>
      <c r="I68" s="23" t="s">
        <v>166</v>
      </c>
      <c r="J68" s="23"/>
      <c r="K68" s="31">
        <v>1750</v>
      </c>
      <c r="L68" s="87"/>
      <c r="M68" s="31">
        <f t="shared" si="8"/>
        <v>0</v>
      </c>
      <c r="N68" s="71"/>
      <c r="O68" s="48">
        <v>0.2</v>
      </c>
      <c r="P68" s="54">
        <f t="shared" si="9"/>
        <v>0</v>
      </c>
    </row>
    <row r="69" spans="2:16" ht="30" customHeight="1">
      <c r="B69" s="73"/>
      <c r="C69" s="23">
        <v>6</v>
      </c>
      <c r="D69" s="23" t="s">
        <v>167</v>
      </c>
      <c r="E69" s="62" t="s">
        <v>1341</v>
      </c>
      <c r="F69" s="23" t="s">
        <v>137</v>
      </c>
      <c r="G69" s="23" t="s">
        <v>136</v>
      </c>
      <c r="H69" s="23" t="s">
        <v>38</v>
      </c>
      <c r="I69" s="23" t="s">
        <v>168</v>
      </c>
      <c r="J69" s="23"/>
      <c r="K69" s="31">
        <v>15000</v>
      </c>
      <c r="L69" s="87"/>
      <c r="M69" s="31">
        <f>J69*K69</f>
        <v>0</v>
      </c>
      <c r="N69" s="71"/>
      <c r="O69" s="48">
        <v>0.2</v>
      </c>
      <c r="P69" s="54">
        <f t="shared" si="9"/>
        <v>0</v>
      </c>
    </row>
    <row r="70" spans="2:16" ht="30" customHeight="1">
      <c r="B70" s="73"/>
      <c r="C70" s="23">
        <v>7</v>
      </c>
      <c r="D70" s="23" t="s">
        <v>169</v>
      </c>
      <c r="E70" s="62" t="s">
        <v>1342</v>
      </c>
      <c r="F70" s="23" t="s">
        <v>161</v>
      </c>
      <c r="G70" s="23" t="s">
        <v>165</v>
      </c>
      <c r="H70" s="23" t="s">
        <v>38</v>
      </c>
      <c r="I70" s="23" t="s">
        <v>166</v>
      </c>
      <c r="J70" s="23"/>
      <c r="K70" s="31">
        <v>1750</v>
      </c>
      <c r="L70" s="87"/>
      <c r="M70" s="31">
        <f t="shared" si="8"/>
        <v>0</v>
      </c>
      <c r="N70" s="71"/>
      <c r="O70" s="48">
        <v>0.2</v>
      </c>
      <c r="P70" s="54">
        <f t="shared" si="9"/>
        <v>0</v>
      </c>
    </row>
    <row r="71" spans="2:16" ht="30" customHeight="1">
      <c r="B71" s="73"/>
      <c r="C71" s="23">
        <v>8</v>
      </c>
      <c r="D71" s="23" t="s">
        <v>170</v>
      </c>
      <c r="E71" s="62" t="s">
        <v>1343</v>
      </c>
      <c r="F71" s="23" t="s">
        <v>137</v>
      </c>
      <c r="G71" s="23" t="s">
        <v>156</v>
      </c>
      <c r="H71" s="23" t="s">
        <v>38</v>
      </c>
      <c r="I71" s="23" t="s">
        <v>171</v>
      </c>
      <c r="J71" s="23"/>
      <c r="K71" s="31">
        <v>2600</v>
      </c>
      <c r="L71" s="87"/>
      <c r="M71" s="31">
        <f t="shared" si="8"/>
        <v>0</v>
      </c>
      <c r="N71" s="71"/>
      <c r="O71" s="48">
        <v>0.2</v>
      </c>
      <c r="P71" s="54">
        <f>M71*O71</f>
        <v>0</v>
      </c>
    </row>
    <row r="72" spans="2:16" ht="30" customHeight="1">
      <c r="B72" s="73"/>
      <c r="C72" s="23">
        <v>9</v>
      </c>
      <c r="D72" s="23" t="s">
        <v>172</v>
      </c>
      <c r="E72" s="62" t="s">
        <v>1344</v>
      </c>
      <c r="F72" s="23" t="s">
        <v>137</v>
      </c>
      <c r="G72" s="23" t="s">
        <v>151</v>
      </c>
      <c r="H72" s="23" t="s">
        <v>38</v>
      </c>
      <c r="I72" s="23" t="s">
        <v>173</v>
      </c>
      <c r="J72" s="23"/>
      <c r="K72" s="31">
        <v>14000</v>
      </c>
      <c r="L72" s="87"/>
      <c r="M72" s="31">
        <f t="shared" si="8"/>
        <v>0</v>
      </c>
      <c r="N72" s="71"/>
      <c r="O72" s="48">
        <v>0.2</v>
      </c>
      <c r="P72" s="54">
        <f t="shared" si="9"/>
        <v>0</v>
      </c>
    </row>
    <row r="73" spans="2:16" ht="30" customHeight="1">
      <c r="B73" s="73"/>
      <c r="C73" s="81" t="s">
        <v>174</v>
      </c>
      <c r="D73" s="82"/>
      <c r="E73" s="82"/>
      <c r="F73" s="82"/>
      <c r="G73" s="82"/>
      <c r="H73" s="82"/>
      <c r="I73" s="82"/>
      <c r="J73" s="82"/>
      <c r="K73" s="82"/>
      <c r="L73" s="83"/>
      <c r="M73" s="43">
        <f>SUM(M64:M72)</f>
        <v>0</v>
      </c>
      <c r="N73" s="72"/>
      <c r="O73" s="48"/>
      <c r="P73" s="57">
        <f>SUM(P64:P72)</f>
        <v>0</v>
      </c>
    </row>
    <row r="74" spans="2:16" ht="30" customHeight="1">
      <c r="B74" s="73" t="s">
        <v>175</v>
      </c>
      <c r="C74" s="74" t="s">
        <v>176</v>
      </c>
      <c r="D74" s="74"/>
      <c r="E74" s="74"/>
      <c r="F74" s="74"/>
      <c r="G74" s="74"/>
      <c r="H74" s="74"/>
      <c r="I74" s="74"/>
      <c r="J74" s="74"/>
      <c r="K74" s="31"/>
      <c r="L74" s="31"/>
      <c r="M74" s="23"/>
      <c r="N74" s="44"/>
      <c r="O74" s="48"/>
      <c r="P74" s="54"/>
    </row>
    <row r="75" spans="2:16" ht="45.75" customHeight="1">
      <c r="B75" s="73"/>
      <c r="C75" s="22" t="s">
        <v>31</v>
      </c>
      <c r="D75" s="22" t="s">
        <v>32</v>
      </c>
      <c r="E75" s="59" t="s">
        <v>1294</v>
      </c>
      <c r="F75" s="26" t="s">
        <v>33</v>
      </c>
      <c r="G75" s="26" t="s">
        <v>34</v>
      </c>
      <c r="H75" s="22" t="s">
        <v>1</v>
      </c>
      <c r="I75" s="22" t="s">
        <v>35</v>
      </c>
      <c r="J75" s="22" t="s">
        <v>26</v>
      </c>
      <c r="K75" s="30" t="s">
        <v>27</v>
      </c>
      <c r="L75" s="46" t="s">
        <v>1293</v>
      </c>
      <c r="M75" s="26" t="s">
        <v>36</v>
      </c>
      <c r="N75" s="45" t="s">
        <v>40</v>
      </c>
      <c r="O75" s="48"/>
      <c r="P75" s="54"/>
    </row>
    <row r="76" spans="2:16" ht="30" customHeight="1">
      <c r="B76" s="73"/>
      <c r="C76" s="23">
        <v>1</v>
      </c>
      <c r="D76" s="23" t="s">
        <v>177</v>
      </c>
      <c r="E76" s="62" t="s">
        <v>1345</v>
      </c>
      <c r="F76" s="23" t="s">
        <v>178</v>
      </c>
      <c r="G76" s="28" t="s">
        <v>179</v>
      </c>
      <c r="H76" s="23" t="s">
        <v>38</v>
      </c>
      <c r="I76" s="23" t="s">
        <v>180</v>
      </c>
      <c r="J76" s="23"/>
      <c r="K76" s="33">
        <v>35700</v>
      </c>
      <c r="L76" s="75">
        <v>140213256</v>
      </c>
      <c r="M76" s="31">
        <f>J76*K76</f>
        <v>0</v>
      </c>
      <c r="N76" s="70">
        <v>1</v>
      </c>
      <c r="O76" s="48">
        <v>0.2</v>
      </c>
      <c r="P76" s="54">
        <f>M76*O76</f>
        <v>0</v>
      </c>
    </row>
    <row r="77" spans="2:16" ht="30" customHeight="1">
      <c r="B77" s="73"/>
      <c r="C77" s="23">
        <v>2</v>
      </c>
      <c r="D77" s="23" t="s">
        <v>181</v>
      </c>
      <c r="E77" s="62" t="s">
        <v>1346</v>
      </c>
      <c r="F77" s="23" t="s">
        <v>178</v>
      </c>
      <c r="G77" s="28" t="s">
        <v>182</v>
      </c>
      <c r="H77" s="23" t="s">
        <v>38</v>
      </c>
      <c r="I77" s="23" t="s">
        <v>180</v>
      </c>
      <c r="J77" s="23"/>
      <c r="K77" s="33">
        <v>115000</v>
      </c>
      <c r="L77" s="76"/>
      <c r="M77" s="31">
        <f aca="true" t="shared" si="10" ref="M77:M136">J77*K77</f>
        <v>0</v>
      </c>
      <c r="N77" s="71"/>
      <c r="O77" s="48">
        <v>0.2</v>
      </c>
      <c r="P77" s="54">
        <f aca="true" t="shared" si="11" ref="P77:P136">M77*O77</f>
        <v>0</v>
      </c>
    </row>
    <row r="78" spans="2:16" ht="30" customHeight="1">
      <c r="B78" s="73"/>
      <c r="C78" s="23">
        <v>3</v>
      </c>
      <c r="D78" s="23" t="s">
        <v>183</v>
      </c>
      <c r="E78" s="62" t="s">
        <v>1347</v>
      </c>
      <c r="F78" s="23" t="s">
        <v>178</v>
      </c>
      <c r="G78" s="28" t="s">
        <v>184</v>
      </c>
      <c r="H78" s="23" t="s">
        <v>38</v>
      </c>
      <c r="I78" s="23" t="s">
        <v>180</v>
      </c>
      <c r="J78" s="23"/>
      <c r="K78" s="33">
        <v>70245</v>
      </c>
      <c r="L78" s="76"/>
      <c r="M78" s="31">
        <f t="shared" si="10"/>
        <v>0</v>
      </c>
      <c r="N78" s="71"/>
      <c r="O78" s="48">
        <v>0.2</v>
      </c>
      <c r="P78" s="54">
        <f t="shared" si="11"/>
        <v>0</v>
      </c>
    </row>
    <row r="79" spans="2:16" ht="30" customHeight="1">
      <c r="B79" s="73"/>
      <c r="C79" s="23">
        <v>4</v>
      </c>
      <c r="D79" s="23" t="s">
        <v>185</v>
      </c>
      <c r="E79" s="62" t="s">
        <v>1348</v>
      </c>
      <c r="F79" s="23" t="s">
        <v>178</v>
      </c>
      <c r="G79" s="28" t="s">
        <v>186</v>
      </c>
      <c r="H79" s="23" t="s">
        <v>38</v>
      </c>
      <c r="I79" s="23" t="s">
        <v>180</v>
      </c>
      <c r="J79" s="23"/>
      <c r="K79" s="33">
        <v>14000</v>
      </c>
      <c r="L79" s="76"/>
      <c r="M79" s="31">
        <f t="shared" si="10"/>
        <v>0</v>
      </c>
      <c r="N79" s="71"/>
      <c r="O79" s="48">
        <v>0.2</v>
      </c>
      <c r="P79" s="54">
        <f t="shared" si="11"/>
        <v>0</v>
      </c>
    </row>
    <row r="80" spans="2:16" ht="30" customHeight="1">
      <c r="B80" s="73"/>
      <c r="C80" s="23">
        <v>5</v>
      </c>
      <c r="D80" s="23" t="s">
        <v>187</v>
      </c>
      <c r="E80" s="62" t="s">
        <v>1349</v>
      </c>
      <c r="F80" s="23" t="s">
        <v>178</v>
      </c>
      <c r="G80" s="28" t="s">
        <v>188</v>
      </c>
      <c r="H80" s="23" t="s">
        <v>38</v>
      </c>
      <c r="I80" s="23" t="s">
        <v>180</v>
      </c>
      <c r="J80" s="23"/>
      <c r="K80" s="33">
        <v>50400</v>
      </c>
      <c r="L80" s="76"/>
      <c r="M80" s="31">
        <f t="shared" si="10"/>
        <v>0</v>
      </c>
      <c r="N80" s="71"/>
      <c r="O80" s="48">
        <v>0.2</v>
      </c>
      <c r="P80" s="54">
        <f t="shared" si="11"/>
        <v>0</v>
      </c>
    </row>
    <row r="81" spans="2:16" ht="30" customHeight="1">
      <c r="B81" s="73"/>
      <c r="C81" s="23">
        <v>6</v>
      </c>
      <c r="D81" s="23" t="s">
        <v>189</v>
      </c>
      <c r="E81" s="62" t="s">
        <v>1350</v>
      </c>
      <c r="F81" s="23" t="s">
        <v>178</v>
      </c>
      <c r="G81" s="28" t="s">
        <v>190</v>
      </c>
      <c r="H81" s="23" t="s">
        <v>38</v>
      </c>
      <c r="I81" s="23" t="s">
        <v>191</v>
      </c>
      <c r="J81" s="23"/>
      <c r="K81" s="33">
        <v>28800</v>
      </c>
      <c r="L81" s="76"/>
      <c r="M81" s="31">
        <f t="shared" si="10"/>
        <v>0</v>
      </c>
      <c r="N81" s="71"/>
      <c r="O81" s="48">
        <v>0.2</v>
      </c>
      <c r="P81" s="54">
        <f t="shared" si="11"/>
        <v>0</v>
      </c>
    </row>
    <row r="82" spans="2:16" ht="30" customHeight="1">
      <c r="B82" s="73"/>
      <c r="C82" s="23">
        <v>7</v>
      </c>
      <c r="D82" s="23" t="s">
        <v>192</v>
      </c>
      <c r="E82" s="62" t="s">
        <v>1351</v>
      </c>
      <c r="F82" s="23" t="s">
        <v>178</v>
      </c>
      <c r="G82" s="28" t="s">
        <v>193</v>
      </c>
      <c r="H82" s="23" t="s">
        <v>38</v>
      </c>
      <c r="I82" s="23" t="s">
        <v>191</v>
      </c>
      <c r="J82" s="23"/>
      <c r="K82" s="33">
        <v>28800</v>
      </c>
      <c r="L82" s="76"/>
      <c r="M82" s="31">
        <f t="shared" si="10"/>
        <v>0</v>
      </c>
      <c r="N82" s="71"/>
      <c r="O82" s="48">
        <v>0.2</v>
      </c>
      <c r="P82" s="54">
        <f t="shared" si="11"/>
        <v>0</v>
      </c>
    </row>
    <row r="83" spans="2:16" ht="30" customHeight="1">
      <c r="B83" s="73"/>
      <c r="C83" s="23">
        <v>8</v>
      </c>
      <c r="D83" s="23" t="s">
        <v>194</v>
      </c>
      <c r="E83" s="62" t="s">
        <v>1352</v>
      </c>
      <c r="F83" s="23" t="s">
        <v>178</v>
      </c>
      <c r="G83" s="28" t="s">
        <v>195</v>
      </c>
      <c r="H83" s="23" t="s">
        <v>38</v>
      </c>
      <c r="I83" s="23" t="s">
        <v>191</v>
      </c>
      <c r="J83" s="23"/>
      <c r="K83" s="33">
        <v>28800</v>
      </c>
      <c r="L83" s="76"/>
      <c r="M83" s="31">
        <f t="shared" si="10"/>
        <v>0</v>
      </c>
      <c r="N83" s="71"/>
      <c r="O83" s="48">
        <v>0.2</v>
      </c>
      <c r="P83" s="54">
        <f t="shared" si="11"/>
        <v>0</v>
      </c>
    </row>
    <row r="84" spans="2:16" ht="30" customHeight="1">
      <c r="B84" s="73"/>
      <c r="C84" s="23">
        <v>9</v>
      </c>
      <c r="D84" s="23" t="s">
        <v>196</v>
      </c>
      <c r="E84" s="62" t="s">
        <v>1353</v>
      </c>
      <c r="F84" s="23" t="s">
        <v>178</v>
      </c>
      <c r="G84" s="28" t="s">
        <v>197</v>
      </c>
      <c r="H84" s="23" t="s">
        <v>38</v>
      </c>
      <c r="I84" s="23" t="s">
        <v>180</v>
      </c>
      <c r="J84" s="23"/>
      <c r="K84" s="33">
        <v>51600</v>
      </c>
      <c r="L84" s="76"/>
      <c r="M84" s="31">
        <f t="shared" si="10"/>
        <v>0</v>
      </c>
      <c r="N84" s="71"/>
      <c r="O84" s="48">
        <v>0.2</v>
      </c>
      <c r="P84" s="54">
        <f>M84*O84</f>
        <v>0</v>
      </c>
    </row>
    <row r="85" spans="2:16" ht="30" customHeight="1">
      <c r="B85" s="73"/>
      <c r="C85" s="23">
        <v>10</v>
      </c>
      <c r="D85" s="23" t="s">
        <v>198</v>
      </c>
      <c r="E85" s="62" t="s">
        <v>1354</v>
      </c>
      <c r="F85" s="23" t="s">
        <v>178</v>
      </c>
      <c r="G85" s="28" t="s">
        <v>199</v>
      </c>
      <c r="H85" s="23" t="s">
        <v>38</v>
      </c>
      <c r="I85" s="23" t="s">
        <v>180</v>
      </c>
      <c r="J85" s="23"/>
      <c r="K85" s="33">
        <v>101115</v>
      </c>
      <c r="L85" s="76"/>
      <c r="M85" s="31">
        <f t="shared" si="10"/>
        <v>0</v>
      </c>
      <c r="N85" s="71"/>
      <c r="O85" s="48">
        <v>0.2</v>
      </c>
      <c r="P85" s="54">
        <f t="shared" si="11"/>
        <v>0</v>
      </c>
    </row>
    <row r="86" spans="2:16" ht="30" customHeight="1">
      <c r="B86" s="73"/>
      <c r="C86" s="23">
        <v>11</v>
      </c>
      <c r="D86" s="23" t="s">
        <v>200</v>
      </c>
      <c r="E86" s="62" t="s">
        <v>1355</v>
      </c>
      <c r="F86" s="23" t="s">
        <v>178</v>
      </c>
      <c r="G86" s="28" t="s">
        <v>201</v>
      </c>
      <c r="H86" s="23" t="s">
        <v>38</v>
      </c>
      <c r="I86" s="23" t="s">
        <v>180</v>
      </c>
      <c r="J86" s="23"/>
      <c r="K86" s="33">
        <v>185000</v>
      </c>
      <c r="L86" s="76"/>
      <c r="M86" s="31">
        <f t="shared" si="10"/>
        <v>0</v>
      </c>
      <c r="N86" s="71"/>
      <c r="O86" s="48">
        <v>0.2</v>
      </c>
      <c r="P86" s="54">
        <f t="shared" si="11"/>
        <v>0</v>
      </c>
    </row>
    <row r="87" spans="2:16" ht="30" customHeight="1">
      <c r="B87" s="73"/>
      <c r="C87" s="23">
        <v>12</v>
      </c>
      <c r="D87" s="23" t="s">
        <v>202</v>
      </c>
      <c r="E87" s="62" t="s">
        <v>1356</v>
      </c>
      <c r="F87" s="23" t="s">
        <v>178</v>
      </c>
      <c r="G87" s="28" t="s">
        <v>203</v>
      </c>
      <c r="H87" s="23" t="s">
        <v>38</v>
      </c>
      <c r="I87" s="23" t="s">
        <v>180</v>
      </c>
      <c r="J87" s="23"/>
      <c r="K87" s="33">
        <v>32445</v>
      </c>
      <c r="L87" s="76"/>
      <c r="M87" s="31">
        <f t="shared" si="10"/>
        <v>0</v>
      </c>
      <c r="N87" s="71"/>
      <c r="O87" s="48">
        <v>0.2</v>
      </c>
      <c r="P87" s="54">
        <f t="shared" si="11"/>
        <v>0</v>
      </c>
    </row>
    <row r="88" spans="2:16" ht="30" customHeight="1">
      <c r="B88" s="73"/>
      <c r="C88" s="23">
        <v>13</v>
      </c>
      <c r="D88" s="23" t="s">
        <v>204</v>
      </c>
      <c r="E88" s="62" t="s">
        <v>1357</v>
      </c>
      <c r="F88" s="23" t="s">
        <v>178</v>
      </c>
      <c r="G88" s="28" t="s">
        <v>205</v>
      </c>
      <c r="H88" s="23" t="s">
        <v>38</v>
      </c>
      <c r="I88" s="23" t="s">
        <v>191</v>
      </c>
      <c r="J88" s="23"/>
      <c r="K88" s="33">
        <v>29045</v>
      </c>
      <c r="L88" s="76"/>
      <c r="M88" s="31">
        <f t="shared" si="10"/>
        <v>0</v>
      </c>
      <c r="N88" s="71"/>
      <c r="O88" s="48">
        <v>0.2</v>
      </c>
      <c r="P88" s="54">
        <f t="shared" si="11"/>
        <v>0</v>
      </c>
    </row>
    <row r="89" spans="2:16" ht="30" customHeight="1">
      <c r="B89" s="73"/>
      <c r="C89" s="23">
        <v>14</v>
      </c>
      <c r="D89" s="23" t="s">
        <v>206</v>
      </c>
      <c r="E89" s="62" t="s">
        <v>1358</v>
      </c>
      <c r="F89" s="23" t="s">
        <v>178</v>
      </c>
      <c r="G89" s="28" t="s">
        <v>207</v>
      </c>
      <c r="H89" s="23" t="s">
        <v>38</v>
      </c>
      <c r="I89" s="23" t="s">
        <v>180</v>
      </c>
      <c r="J89" s="23"/>
      <c r="K89" s="33">
        <v>30450</v>
      </c>
      <c r="L89" s="76"/>
      <c r="M89" s="31">
        <f t="shared" si="10"/>
        <v>0</v>
      </c>
      <c r="N89" s="71"/>
      <c r="O89" s="48">
        <v>0.2</v>
      </c>
      <c r="P89" s="54">
        <f t="shared" si="11"/>
        <v>0</v>
      </c>
    </row>
    <row r="90" spans="2:16" ht="30" customHeight="1">
      <c r="B90" s="73"/>
      <c r="C90" s="23">
        <v>15</v>
      </c>
      <c r="D90" s="23" t="s">
        <v>208</v>
      </c>
      <c r="E90" s="62" t="s">
        <v>1359</v>
      </c>
      <c r="F90" s="23" t="s">
        <v>178</v>
      </c>
      <c r="G90" s="28" t="s">
        <v>209</v>
      </c>
      <c r="H90" s="23" t="s">
        <v>38</v>
      </c>
      <c r="I90" s="23" t="s">
        <v>180</v>
      </c>
      <c r="J90" s="23"/>
      <c r="K90" s="33">
        <v>30450</v>
      </c>
      <c r="L90" s="76"/>
      <c r="M90" s="31">
        <f t="shared" si="10"/>
        <v>0</v>
      </c>
      <c r="N90" s="71"/>
      <c r="O90" s="48">
        <v>0.2</v>
      </c>
      <c r="P90" s="54">
        <f t="shared" si="11"/>
        <v>0</v>
      </c>
    </row>
    <row r="91" spans="2:16" ht="30" customHeight="1">
      <c r="B91" s="73"/>
      <c r="C91" s="23">
        <v>16</v>
      </c>
      <c r="D91" s="23" t="s">
        <v>210</v>
      </c>
      <c r="E91" s="62" t="s">
        <v>1360</v>
      </c>
      <c r="F91" s="23" t="s">
        <v>178</v>
      </c>
      <c r="G91" s="23" t="s">
        <v>211</v>
      </c>
      <c r="H91" s="23" t="s">
        <v>38</v>
      </c>
      <c r="I91" s="23" t="s">
        <v>180</v>
      </c>
      <c r="J91" s="23"/>
      <c r="K91" s="33">
        <v>30450</v>
      </c>
      <c r="L91" s="76"/>
      <c r="M91" s="31">
        <f t="shared" si="10"/>
        <v>0</v>
      </c>
      <c r="N91" s="71"/>
      <c r="O91" s="48">
        <v>0.2</v>
      </c>
      <c r="P91" s="54">
        <f>M91*O91</f>
        <v>0</v>
      </c>
    </row>
    <row r="92" spans="2:16" ht="30" customHeight="1">
      <c r="B92" s="73"/>
      <c r="C92" s="23">
        <v>17</v>
      </c>
      <c r="D92" s="23" t="s">
        <v>212</v>
      </c>
      <c r="E92" s="62" t="s">
        <v>1361</v>
      </c>
      <c r="F92" s="23" t="s">
        <v>178</v>
      </c>
      <c r="G92" s="28" t="s">
        <v>213</v>
      </c>
      <c r="H92" s="23" t="s">
        <v>38</v>
      </c>
      <c r="I92" s="23" t="s">
        <v>180</v>
      </c>
      <c r="J92" s="23"/>
      <c r="K92" s="33">
        <v>29686</v>
      </c>
      <c r="L92" s="76"/>
      <c r="M92" s="31">
        <f t="shared" si="10"/>
        <v>0</v>
      </c>
      <c r="N92" s="71"/>
      <c r="O92" s="48">
        <v>0.2</v>
      </c>
      <c r="P92" s="54">
        <f t="shared" si="11"/>
        <v>0</v>
      </c>
    </row>
    <row r="93" spans="2:16" ht="30" customHeight="1">
      <c r="B93" s="73"/>
      <c r="C93" s="23">
        <v>18</v>
      </c>
      <c r="D93" s="23" t="s">
        <v>214</v>
      </c>
      <c r="E93" s="62" t="s">
        <v>1362</v>
      </c>
      <c r="F93" s="23" t="s">
        <v>178</v>
      </c>
      <c r="G93" s="28" t="s">
        <v>215</v>
      </c>
      <c r="H93" s="23" t="s">
        <v>38</v>
      </c>
      <c r="I93" s="23" t="s">
        <v>191</v>
      </c>
      <c r="J93" s="23"/>
      <c r="K93" s="33">
        <v>65000</v>
      </c>
      <c r="L93" s="76"/>
      <c r="M93" s="31">
        <f t="shared" si="10"/>
        <v>0</v>
      </c>
      <c r="N93" s="71"/>
      <c r="O93" s="48">
        <v>0.2</v>
      </c>
      <c r="P93" s="54">
        <f t="shared" si="11"/>
        <v>0</v>
      </c>
    </row>
    <row r="94" spans="2:16" ht="30" customHeight="1">
      <c r="B94" s="73"/>
      <c r="C94" s="23">
        <v>19</v>
      </c>
      <c r="D94" s="23" t="s">
        <v>216</v>
      </c>
      <c r="E94" s="62" t="s">
        <v>1363</v>
      </c>
      <c r="F94" s="23" t="s">
        <v>178</v>
      </c>
      <c r="G94" s="28" t="s">
        <v>217</v>
      </c>
      <c r="H94" s="23" t="s">
        <v>38</v>
      </c>
      <c r="I94" s="23" t="s">
        <v>180</v>
      </c>
      <c r="J94" s="23"/>
      <c r="K94" s="33">
        <v>32790</v>
      </c>
      <c r="L94" s="76"/>
      <c r="M94" s="31">
        <f t="shared" si="10"/>
        <v>0</v>
      </c>
      <c r="N94" s="71"/>
      <c r="O94" s="48">
        <v>0.2</v>
      </c>
      <c r="P94" s="54">
        <f t="shared" si="11"/>
        <v>0</v>
      </c>
    </row>
    <row r="95" spans="2:16" ht="30" customHeight="1">
      <c r="B95" s="73"/>
      <c r="C95" s="23">
        <v>20</v>
      </c>
      <c r="D95" s="23" t="s">
        <v>218</v>
      </c>
      <c r="E95" s="62" t="s">
        <v>1364</v>
      </c>
      <c r="F95" s="23" t="s">
        <v>178</v>
      </c>
      <c r="G95" s="28" t="s">
        <v>219</v>
      </c>
      <c r="H95" s="23" t="s">
        <v>38</v>
      </c>
      <c r="I95" s="23" t="s">
        <v>180</v>
      </c>
      <c r="J95" s="23"/>
      <c r="K95" s="33">
        <v>43173</v>
      </c>
      <c r="L95" s="76"/>
      <c r="M95" s="31">
        <f t="shared" si="10"/>
        <v>0</v>
      </c>
      <c r="N95" s="71"/>
      <c r="O95" s="48">
        <v>0.2</v>
      </c>
      <c r="P95" s="54">
        <f t="shared" si="11"/>
        <v>0</v>
      </c>
    </row>
    <row r="96" spans="2:16" ht="30" customHeight="1">
      <c r="B96" s="73"/>
      <c r="C96" s="23">
        <v>21</v>
      </c>
      <c r="D96" s="23" t="s">
        <v>220</v>
      </c>
      <c r="E96" s="62" t="s">
        <v>1365</v>
      </c>
      <c r="F96" s="23" t="s">
        <v>178</v>
      </c>
      <c r="G96" s="28" t="s">
        <v>221</v>
      </c>
      <c r="H96" s="23" t="s">
        <v>38</v>
      </c>
      <c r="I96" s="23" t="s">
        <v>180</v>
      </c>
      <c r="J96" s="23"/>
      <c r="K96" s="33">
        <v>39180</v>
      </c>
      <c r="L96" s="76"/>
      <c r="M96" s="31">
        <f t="shared" si="10"/>
        <v>0</v>
      </c>
      <c r="N96" s="71"/>
      <c r="O96" s="48">
        <v>0.2</v>
      </c>
      <c r="P96" s="54">
        <f t="shared" si="11"/>
        <v>0</v>
      </c>
    </row>
    <row r="97" spans="2:16" ht="30" customHeight="1">
      <c r="B97" s="73"/>
      <c r="C97" s="23">
        <v>22</v>
      </c>
      <c r="D97" s="23" t="s">
        <v>222</v>
      </c>
      <c r="E97" s="62" t="s">
        <v>1366</v>
      </c>
      <c r="F97" s="23" t="s">
        <v>178</v>
      </c>
      <c r="G97" s="28" t="s">
        <v>223</v>
      </c>
      <c r="H97" s="23" t="s">
        <v>38</v>
      </c>
      <c r="I97" s="23" t="s">
        <v>191</v>
      </c>
      <c r="J97" s="23"/>
      <c r="K97" s="33">
        <v>29816</v>
      </c>
      <c r="L97" s="76"/>
      <c r="M97" s="31">
        <f t="shared" si="10"/>
        <v>0</v>
      </c>
      <c r="N97" s="71"/>
      <c r="O97" s="48">
        <v>0.2</v>
      </c>
      <c r="P97" s="54">
        <f>M97*O97</f>
        <v>0</v>
      </c>
    </row>
    <row r="98" spans="2:16" ht="30" customHeight="1">
      <c r="B98" s="73"/>
      <c r="C98" s="23">
        <v>23</v>
      </c>
      <c r="D98" s="23" t="s">
        <v>224</v>
      </c>
      <c r="E98" s="62" t="s">
        <v>1367</v>
      </c>
      <c r="F98" s="23" t="s">
        <v>178</v>
      </c>
      <c r="G98" s="28" t="s">
        <v>225</v>
      </c>
      <c r="H98" s="23" t="s">
        <v>38</v>
      </c>
      <c r="I98" s="23" t="s">
        <v>180</v>
      </c>
      <c r="J98" s="23"/>
      <c r="K98" s="33">
        <v>40020</v>
      </c>
      <c r="L98" s="76"/>
      <c r="M98" s="31">
        <f t="shared" si="10"/>
        <v>0</v>
      </c>
      <c r="N98" s="71"/>
      <c r="O98" s="48">
        <v>0.2</v>
      </c>
      <c r="P98" s="54">
        <f t="shared" si="11"/>
        <v>0</v>
      </c>
    </row>
    <row r="99" spans="2:16" ht="30" customHeight="1">
      <c r="B99" s="73"/>
      <c r="C99" s="23">
        <v>24</v>
      </c>
      <c r="D99" s="23" t="s">
        <v>226</v>
      </c>
      <c r="E99" s="62" t="s">
        <v>1368</v>
      </c>
      <c r="F99" s="23" t="s">
        <v>178</v>
      </c>
      <c r="G99" s="28" t="s">
        <v>227</v>
      </c>
      <c r="H99" s="23" t="s">
        <v>38</v>
      </c>
      <c r="I99" s="23" t="s">
        <v>180</v>
      </c>
      <c r="J99" s="23"/>
      <c r="K99" s="33">
        <v>42000</v>
      </c>
      <c r="L99" s="76"/>
      <c r="M99" s="31">
        <f t="shared" si="10"/>
        <v>0</v>
      </c>
      <c r="N99" s="71"/>
      <c r="O99" s="48">
        <v>0.2</v>
      </c>
      <c r="P99" s="54">
        <f t="shared" si="11"/>
        <v>0</v>
      </c>
    </row>
    <row r="100" spans="2:16" ht="30" customHeight="1">
      <c r="B100" s="73"/>
      <c r="C100" s="23">
        <v>25</v>
      </c>
      <c r="D100" s="23" t="s">
        <v>228</v>
      </c>
      <c r="E100" s="62" t="s">
        <v>1369</v>
      </c>
      <c r="F100" s="23" t="s">
        <v>178</v>
      </c>
      <c r="G100" s="28" t="s">
        <v>229</v>
      </c>
      <c r="H100" s="23" t="s">
        <v>38</v>
      </c>
      <c r="I100" s="23" t="s">
        <v>191</v>
      </c>
      <c r="J100" s="23"/>
      <c r="K100" s="33">
        <v>19930</v>
      </c>
      <c r="L100" s="76"/>
      <c r="M100" s="31">
        <f t="shared" si="10"/>
        <v>0</v>
      </c>
      <c r="N100" s="71"/>
      <c r="O100" s="48">
        <v>0.2</v>
      </c>
      <c r="P100" s="54">
        <f t="shared" si="11"/>
        <v>0</v>
      </c>
    </row>
    <row r="101" spans="2:16" ht="30" customHeight="1">
      <c r="B101" s="73"/>
      <c r="C101" s="23">
        <v>26</v>
      </c>
      <c r="D101" s="23" t="s">
        <v>230</v>
      </c>
      <c r="E101" s="62" t="s">
        <v>1370</v>
      </c>
      <c r="F101" s="23" t="s">
        <v>178</v>
      </c>
      <c r="G101" s="28" t="s">
        <v>231</v>
      </c>
      <c r="H101" s="23" t="s">
        <v>38</v>
      </c>
      <c r="I101" s="23" t="s">
        <v>180</v>
      </c>
      <c r="J101" s="23"/>
      <c r="K101" s="33">
        <v>52290</v>
      </c>
      <c r="L101" s="76"/>
      <c r="M101" s="31">
        <f t="shared" si="10"/>
        <v>0</v>
      </c>
      <c r="N101" s="71"/>
      <c r="O101" s="48">
        <v>0.2</v>
      </c>
      <c r="P101" s="54">
        <f t="shared" si="11"/>
        <v>0</v>
      </c>
    </row>
    <row r="102" spans="2:16" ht="30" customHeight="1">
      <c r="B102" s="73"/>
      <c r="C102" s="23">
        <v>27</v>
      </c>
      <c r="D102" s="23" t="s">
        <v>232</v>
      </c>
      <c r="E102" s="62" t="s">
        <v>1371</v>
      </c>
      <c r="F102" s="23" t="s">
        <v>178</v>
      </c>
      <c r="G102" s="28" t="s">
        <v>233</v>
      </c>
      <c r="H102" s="23" t="s">
        <v>38</v>
      </c>
      <c r="I102" s="23" t="s">
        <v>191</v>
      </c>
      <c r="J102" s="23"/>
      <c r="K102" s="33">
        <v>25672</v>
      </c>
      <c r="L102" s="76"/>
      <c r="M102" s="31">
        <f t="shared" si="10"/>
        <v>0</v>
      </c>
      <c r="N102" s="71"/>
      <c r="O102" s="48">
        <v>0.2</v>
      </c>
      <c r="P102" s="54">
        <f t="shared" si="11"/>
        <v>0</v>
      </c>
    </row>
    <row r="103" spans="2:16" ht="30" customHeight="1">
      <c r="B103" s="73"/>
      <c r="C103" s="23">
        <v>28</v>
      </c>
      <c r="D103" s="23" t="s">
        <v>234</v>
      </c>
      <c r="E103" s="62" t="s">
        <v>1372</v>
      </c>
      <c r="F103" s="23" t="s">
        <v>178</v>
      </c>
      <c r="G103" s="28" t="s">
        <v>235</v>
      </c>
      <c r="H103" s="23" t="s">
        <v>38</v>
      </c>
      <c r="I103" s="23" t="s">
        <v>180</v>
      </c>
      <c r="J103" s="23"/>
      <c r="K103" s="33">
        <v>34650</v>
      </c>
      <c r="L103" s="76"/>
      <c r="M103" s="31">
        <f t="shared" si="10"/>
        <v>0</v>
      </c>
      <c r="N103" s="71"/>
      <c r="O103" s="48">
        <v>0.2</v>
      </c>
      <c r="P103" s="54">
        <f>M103*O103</f>
        <v>0</v>
      </c>
    </row>
    <row r="104" spans="2:16" ht="30" customHeight="1">
      <c r="B104" s="73"/>
      <c r="C104" s="23">
        <v>29</v>
      </c>
      <c r="D104" s="23" t="s">
        <v>236</v>
      </c>
      <c r="E104" s="62" t="s">
        <v>1373</v>
      </c>
      <c r="F104" s="23" t="s">
        <v>178</v>
      </c>
      <c r="G104" s="28" t="s">
        <v>237</v>
      </c>
      <c r="H104" s="23" t="s">
        <v>38</v>
      </c>
      <c r="I104" s="23" t="s">
        <v>180</v>
      </c>
      <c r="J104" s="23"/>
      <c r="K104" s="33">
        <v>42000</v>
      </c>
      <c r="L104" s="76"/>
      <c r="M104" s="31">
        <f t="shared" si="10"/>
        <v>0</v>
      </c>
      <c r="N104" s="71"/>
      <c r="O104" s="48">
        <v>0.2</v>
      </c>
      <c r="P104" s="54">
        <f t="shared" si="11"/>
        <v>0</v>
      </c>
    </row>
    <row r="105" spans="2:16" ht="30" customHeight="1">
      <c r="B105" s="73"/>
      <c r="C105" s="23">
        <v>31</v>
      </c>
      <c r="D105" s="23" t="s">
        <v>238</v>
      </c>
      <c r="E105" s="62" t="s">
        <v>1374</v>
      </c>
      <c r="F105" s="23" t="s">
        <v>178</v>
      </c>
      <c r="G105" s="28" t="s">
        <v>239</v>
      </c>
      <c r="H105" s="23" t="s">
        <v>38</v>
      </c>
      <c r="I105" s="23" t="s">
        <v>191</v>
      </c>
      <c r="J105" s="23"/>
      <c r="K105" s="33">
        <v>25952</v>
      </c>
      <c r="L105" s="76"/>
      <c r="M105" s="31">
        <f t="shared" si="10"/>
        <v>0</v>
      </c>
      <c r="N105" s="71"/>
      <c r="O105" s="48">
        <v>0.2</v>
      </c>
      <c r="P105" s="54">
        <f t="shared" si="11"/>
        <v>0</v>
      </c>
    </row>
    <row r="106" spans="2:16" ht="30" customHeight="1">
      <c r="B106" s="73"/>
      <c r="C106" s="23">
        <v>32</v>
      </c>
      <c r="D106" s="23" t="s">
        <v>240</v>
      </c>
      <c r="E106" s="62" t="s">
        <v>1375</v>
      </c>
      <c r="F106" s="23" t="s">
        <v>178</v>
      </c>
      <c r="G106" s="28" t="s">
        <v>241</v>
      </c>
      <c r="H106" s="23" t="s">
        <v>38</v>
      </c>
      <c r="I106" s="23" t="s">
        <v>180</v>
      </c>
      <c r="J106" s="23"/>
      <c r="K106" s="33">
        <v>31140</v>
      </c>
      <c r="L106" s="76"/>
      <c r="M106" s="31">
        <f t="shared" si="10"/>
        <v>0</v>
      </c>
      <c r="N106" s="71"/>
      <c r="O106" s="48">
        <v>0.2</v>
      </c>
      <c r="P106" s="54">
        <f t="shared" si="11"/>
        <v>0</v>
      </c>
    </row>
    <row r="107" spans="2:16" ht="30" customHeight="1">
      <c r="B107" s="73"/>
      <c r="C107" s="23">
        <v>33</v>
      </c>
      <c r="D107" s="23" t="s">
        <v>242</v>
      </c>
      <c r="E107" s="62" t="s">
        <v>1376</v>
      </c>
      <c r="F107" s="23" t="s">
        <v>178</v>
      </c>
      <c r="G107" s="28" t="s">
        <v>243</v>
      </c>
      <c r="H107" s="23" t="s">
        <v>38</v>
      </c>
      <c r="I107" s="23" t="s">
        <v>180</v>
      </c>
      <c r="J107" s="23"/>
      <c r="K107" s="33">
        <v>31710</v>
      </c>
      <c r="L107" s="76"/>
      <c r="M107" s="31">
        <f t="shared" si="10"/>
        <v>0</v>
      </c>
      <c r="N107" s="71"/>
      <c r="O107" s="48">
        <v>0.2</v>
      </c>
      <c r="P107" s="54">
        <f t="shared" si="11"/>
        <v>0</v>
      </c>
    </row>
    <row r="108" spans="2:16" ht="30" customHeight="1">
      <c r="B108" s="73"/>
      <c r="C108" s="23">
        <v>34</v>
      </c>
      <c r="D108" s="23" t="s">
        <v>244</v>
      </c>
      <c r="E108" s="62" t="s">
        <v>1377</v>
      </c>
      <c r="F108" s="23" t="s">
        <v>178</v>
      </c>
      <c r="G108" s="28" t="s">
        <v>245</v>
      </c>
      <c r="H108" s="23" t="s">
        <v>38</v>
      </c>
      <c r="I108" s="23" t="s">
        <v>180</v>
      </c>
      <c r="J108" s="23"/>
      <c r="K108" s="33">
        <v>31710</v>
      </c>
      <c r="L108" s="76"/>
      <c r="M108" s="31">
        <f t="shared" si="10"/>
        <v>0</v>
      </c>
      <c r="N108" s="71"/>
      <c r="O108" s="48">
        <v>0.2</v>
      </c>
      <c r="P108" s="54">
        <f t="shared" si="11"/>
        <v>0</v>
      </c>
    </row>
    <row r="109" spans="2:16" ht="30" customHeight="1">
      <c r="B109" s="73"/>
      <c r="C109" s="23">
        <v>35</v>
      </c>
      <c r="D109" s="23" t="s">
        <v>246</v>
      </c>
      <c r="E109" s="62" t="s">
        <v>1378</v>
      </c>
      <c r="F109" s="23" t="s">
        <v>178</v>
      </c>
      <c r="G109" s="28" t="s">
        <v>247</v>
      </c>
      <c r="H109" s="23" t="s">
        <v>38</v>
      </c>
      <c r="I109" s="23" t="s">
        <v>180</v>
      </c>
      <c r="J109" s="23"/>
      <c r="K109" s="33">
        <v>31710</v>
      </c>
      <c r="L109" s="76"/>
      <c r="M109" s="31">
        <f t="shared" si="10"/>
        <v>0</v>
      </c>
      <c r="N109" s="71"/>
      <c r="O109" s="48">
        <v>0.2</v>
      </c>
      <c r="P109" s="54">
        <f t="shared" si="11"/>
        <v>0</v>
      </c>
    </row>
    <row r="110" spans="2:16" ht="30" customHeight="1">
      <c r="B110" s="73"/>
      <c r="C110" s="23">
        <v>36</v>
      </c>
      <c r="D110" s="23" t="s">
        <v>248</v>
      </c>
      <c r="E110" s="62" t="s">
        <v>1379</v>
      </c>
      <c r="F110" s="23" t="s">
        <v>178</v>
      </c>
      <c r="G110" s="28" t="s">
        <v>249</v>
      </c>
      <c r="H110" s="23" t="s">
        <v>38</v>
      </c>
      <c r="I110" s="23" t="s">
        <v>180</v>
      </c>
      <c r="J110" s="23"/>
      <c r="K110" s="33">
        <v>84000</v>
      </c>
      <c r="L110" s="76"/>
      <c r="M110" s="31">
        <f t="shared" si="10"/>
        <v>0</v>
      </c>
      <c r="N110" s="71"/>
      <c r="O110" s="48">
        <v>0.2</v>
      </c>
      <c r="P110" s="54">
        <f>M110*O110</f>
        <v>0</v>
      </c>
    </row>
    <row r="111" spans="2:16" ht="30" customHeight="1">
      <c r="B111" s="73"/>
      <c r="C111" s="23">
        <v>37</v>
      </c>
      <c r="D111" s="23" t="s">
        <v>250</v>
      </c>
      <c r="E111" s="62" t="s">
        <v>1380</v>
      </c>
      <c r="F111" s="23" t="s">
        <v>178</v>
      </c>
      <c r="G111" s="28" t="s">
        <v>251</v>
      </c>
      <c r="H111" s="23" t="s">
        <v>38</v>
      </c>
      <c r="I111" s="23" t="s">
        <v>180</v>
      </c>
      <c r="J111" s="23"/>
      <c r="K111" s="33">
        <v>40270</v>
      </c>
      <c r="L111" s="76"/>
      <c r="M111" s="31">
        <f t="shared" si="10"/>
        <v>0</v>
      </c>
      <c r="N111" s="71"/>
      <c r="O111" s="48">
        <v>0.2</v>
      </c>
      <c r="P111" s="54">
        <f t="shared" si="11"/>
        <v>0</v>
      </c>
    </row>
    <row r="112" spans="2:16" ht="30" customHeight="1">
      <c r="B112" s="73"/>
      <c r="C112" s="23">
        <v>38</v>
      </c>
      <c r="D112" s="23" t="s">
        <v>252</v>
      </c>
      <c r="E112" s="62" t="s">
        <v>1381</v>
      </c>
      <c r="F112" s="23" t="s">
        <v>178</v>
      </c>
      <c r="G112" s="28" t="s">
        <v>253</v>
      </c>
      <c r="H112" s="23" t="s">
        <v>38</v>
      </c>
      <c r="I112" s="23" t="s">
        <v>191</v>
      </c>
      <c r="J112" s="23"/>
      <c r="K112" s="33">
        <v>31583</v>
      </c>
      <c r="L112" s="76"/>
      <c r="M112" s="31">
        <f t="shared" si="10"/>
        <v>0</v>
      </c>
      <c r="N112" s="71"/>
      <c r="O112" s="48">
        <v>0.2</v>
      </c>
      <c r="P112" s="54">
        <f t="shared" si="11"/>
        <v>0</v>
      </c>
    </row>
    <row r="113" spans="2:16" ht="30" customHeight="1">
      <c r="B113" s="73"/>
      <c r="C113" s="23">
        <v>39</v>
      </c>
      <c r="D113" s="23" t="s">
        <v>254</v>
      </c>
      <c r="E113" s="62" t="s">
        <v>1382</v>
      </c>
      <c r="F113" s="23" t="s">
        <v>178</v>
      </c>
      <c r="G113" s="28" t="s">
        <v>255</v>
      </c>
      <c r="H113" s="23" t="s">
        <v>38</v>
      </c>
      <c r="I113" s="23" t="s">
        <v>180</v>
      </c>
      <c r="J113" s="23"/>
      <c r="K113" s="33">
        <v>29686</v>
      </c>
      <c r="L113" s="76"/>
      <c r="M113" s="31">
        <f t="shared" si="10"/>
        <v>0</v>
      </c>
      <c r="N113" s="71"/>
      <c r="O113" s="48">
        <v>0.2</v>
      </c>
      <c r="P113" s="54">
        <f t="shared" si="11"/>
        <v>0</v>
      </c>
    </row>
    <row r="114" spans="2:16" ht="30" customHeight="1">
      <c r="B114" s="73"/>
      <c r="C114" s="23">
        <v>40</v>
      </c>
      <c r="D114" s="23" t="s">
        <v>256</v>
      </c>
      <c r="E114" s="62" t="s">
        <v>1383</v>
      </c>
      <c r="F114" s="23" t="s">
        <v>178</v>
      </c>
      <c r="G114" s="28" t="s">
        <v>257</v>
      </c>
      <c r="H114" s="23" t="s">
        <v>38</v>
      </c>
      <c r="I114" s="23" t="s">
        <v>191</v>
      </c>
      <c r="J114" s="23"/>
      <c r="K114" s="33">
        <v>26478</v>
      </c>
      <c r="L114" s="76"/>
      <c r="M114" s="31">
        <f t="shared" si="10"/>
        <v>0</v>
      </c>
      <c r="N114" s="71"/>
      <c r="O114" s="48">
        <v>0.2</v>
      </c>
      <c r="P114" s="54">
        <f t="shared" si="11"/>
        <v>0</v>
      </c>
    </row>
    <row r="115" spans="2:16" ht="30" customHeight="1">
      <c r="B115" s="73"/>
      <c r="C115" s="23">
        <v>41</v>
      </c>
      <c r="D115" s="23" t="s">
        <v>258</v>
      </c>
      <c r="E115" s="62" t="s">
        <v>1384</v>
      </c>
      <c r="F115" s="23" t="s">
        <v>178</v>
      </c>
      <c r="G115" s="28" t="s">
        <v>259</v>
      </c>
      <c r="H115" s="23" t="s">
        <v>38</v>
      </c>
      <c r="I115" s="23" t="s">
        <v>191</v>
      </c>
      <c r="J115" s="23"/>
      <c r="K115" s="33">
        <v>23490</v>
      </c>
      <c r="L115" s="76"/>
      <c r="M115" s="31">
        <f t="shared" si="10"/>
        <v>0</v>
      </c>
      <c r="N115" s="71"/>
      <c r="O115" s="48">
        <v>0.2</v>
      </c>
      <c r="P115" s="54">
        <f t="shared" si="11"/>
        <v>0</v>
      </c>
    </row>
    <row r="116" spans="2:16" ht="30" customHeight="1">
      <c r="B116" s="73"/>
      <c r="C116" s="23">
        <v>42</v>
      </c>
      <c r="D116" s="23" t="s">
        <v>260</v>
      </c>
      <c r="E116" s="62" t="s">
        <v>1385</v>
      </c>
      <c r="F116" s="23" t="s">
        <v>178</v>
      </c>
      <c r="G116" s="28" t="s">
        <v>261</v>
      </c>
      <c r="H116" s="23" t="s">
        <v>38</v>
      </c>
      <c r="I116" s="23" t="s">
        <v>191</v>
      </c>
      <c r="J116" s="23"/>
      <c r="K116" s="33">
        <v>27300</v>
      </c>
      <c r="L116" s="76"/>
      <c r="M116" s="31">
        <f t="shared" si="10"/>
        <v>0</v>
      </c>
      <c r="N116" s="71"/>
      <c r="O116" s="48">
        <v>0.2</v>
      </c>
      <c r="P116" s="54">
        <f>M116*O116</f>
        <v>0</v>
      </c>
    </row>
    <row r="117" spans="2:16" ht="30" customHeight="1">
      <c r="B117" s="73"/>
      <c r="C117" s="23">
        <v>43</v>
      </c>
      <c r="D117" s="23" t="s">
        <v>262</v>
      </c>
      <c r="E117" s="62" t="s">
        <v>1386</v>
      </c>
      <c r="F117" s="23" t="s">
        <v>178</v>
      </c>
      <c r="G117" s="28" t="s">
        <v>263</v>
      </c>
      <c r="H117" s="23" t="s">
        <v>38</v>
      </c>
      <c r="I117" s="23" t="s">
        <v>264</v>
      </c>
      <c r="J117" s="23"/>
      <c r="K117" s="33">
        <v>94650</v>
      </c>
      <c r="L117" s="76"/>
      <c r="M117" s="31">
        <f t="shared" si="10"/>
        <v>0</v>
      </c>
      <c r="N117" s="71"/>
      <c r="O117" s="48">
        <v>0.2</v>
      </c>
      <c r="P117" s="54">
        <f t="shared" si="11"/>
        <v>0</v>
      </c>
    </row>
    <row r="118" spans="2:16" ht="30" customHeight="1">
      <c r="B118" s="73"/>
      <c r="C118" s="23">
        <v>44</v>
      </c>
      <c r="D118" s="23" t="s">
        <v>265</v>
      </c>
      <c r="E118" s="62" t="s">
        <v>1387</v>
      </c>
      <c r="F118" s="23" t="s">
        <v>178</v>
      </c>
      <c r="G118" s="28" t="s">
        <v>266</v>
      </c>
      <c r="H118" s="23" t="s">
        <v>38</v>
      </c>
      <c r="I118" s="23" t="s">
        <v>267</v>
      </c>
      <c r="J118" s="23"/>
      <c r="K118" s="33">
        <v>12000</v>
      </c>
      <c r="L118" s="76"/>
      <c r="M118" s="31">
        <f t="shared" si="10"/>
        <v>0</v>
      </c>
      <c r="N118" s="71"/>
      <c r="O118" s="48">
        <v>0.2</v>
      </c>
      <c r="P118" s="54">
        <f t="shared" si="11"/>
        <v>0</v>
      </c>
    </row>
    <row r="119" spans="2:16" ht="30" customHeight="1">
      <c r="B119" s="73"/>
      <c r="C119" s="23">
        <v>45</v>
      </c>
      <c r="D119" s="23" t="s">
        <v>268</v>
      </c>
      <c r="E119" s="62" t="s">
        <v>1388</v>
      </c>
      <c r="F119" s="23" t="s">
        <v>178</v>
      </c>
      <c r="G119" s="28" t="s">
        <v>269</v>
      </c>
      <c r="H119" s="23" t="s">
        <v>38</v>
      </c>
      <c r="I119" s="23" t="s">
        <v>264</v>
      </c>
      <c r="J119" s="23"/>
      <c r="K119" s="33">
        <v>39180</v>
      </c>
      <c r="L119" s="76"/>
      <c r="M119" s="31">
        <f t="shared" si="10"/>
        <v>0</v>
      </c>
      <c r="N119" s="71"/>
      <c r="O119" s="48">
        <v>0.2</v>
      </c>
      <c r="P119" s="54">
        <f t="shared" si="11"/>
        <v>0</v>
      </c>
    </row>
    <row r="120" spans="2:16" ht="30" customHeight="1">
      <c r="B120" s="73"/>
      <c r="C120" s="23">
        <v>46</v>
      </c>
      <c r="D120" s="23" t="s">
        <v>270</v>
      </c>
      <c r="E120" s="62" t="s">
        <v>1389</v>
      </c>
      <c r="F120" s="23" t="s">
        <v>178</v>
      </c>
      <c r="G120" s="28" t="s">
        <v>271</v>
      </c>
      <c r="H120" s="23" t="s">
        <v>38</v>
      </c>
      <c r="I120" s="23" t="s">
        <v>267</v>
      </c>
      <c r="J120" s="23"/>
      <c r="K120" s="33">
        <v>27000</v>
      </c>
      <c r="L120" s="76"/>
      <c r="M120" s="31">
        <f t="shared" si="10"/>
        <v>0</v>
      </c>
      <c r="N120" s="71"/>
      <c r="O120" s="48">
        <v>0.2</v>
      </c>
      <c r="P120" s="54">
        <f t="shared" si="11"/>
        <v>0</v>
      </c>
    </row>
    <row r="121" spans="2:16" ht="30" customHeight="1">
      <c r="B121" s="73"/>
      <c r="C121" s="23">
        <v>47</v>
      </c>
      <c r="D121" s="23" t="s">
        <v>272</v>
      </c>
      <c r="E121" s="62" t="s">
        <v>1390</v>
      </c>
      <c r="F121" s="23" t="s">
        <v>178</v>
      </c>
      <c r="G121" s="28" t="s">
        <v>273</v>
      </c>
      <c r="H121" s="23" t="s">
        <v>38</v>
      </c>
      <c r="I121" s="23" t="s">
        <v>267</v>
      </c>
      <c r="J121" s="23"/>
      <c r="K121" s="33">
        <v>16740</v>
      </c>
      <c r="L121" s="76"/>
      <c r="M121" s="31">
        <f t="shared" si="10"/>
        <v>0</v>
      </c>
      <c r="N121" s="71"/>
      <c r="O121" s="48">
        <v>0.2</v>
      </c>
      <c r="P121" s="54">
        <f>M121*O121</f>
        <v>0</v>
      </c>
    </row>
    <row r="122" spans="2:16" ht="30" customHeight="1">
      <c r="B122" s="73"/>
      <c r="C122" s="23">
        <v>48</v>
      </c>
      <c r="D122" s="23" t="s">
        <v>274</v>
      </c>
      <c r="E122" s="62" t="s">
        <v>1391</v>
      </c>
      <c r="F122" s="23" t="s">
        <v>178</v>
      </c>
      <c r="G122" s="28" t="s">
        <v>275</v>
      </c>
      <c r="H122" s="23" t="s">
        <v>38</v>
      </c>
      <c r="I122" s="23" t="s">
        <v>267</v>
      </c>
      <c r="J122" s="23"/>
      <c r="K122" s="33">
        <v>26100</v>
      </c>
      <c r="L122" s="76"/>
      <c r="M122" s="31">
        <f t="shared" si="10"/>
        <v>0</v>
      </c>
      <c r="N122" s="71"/>
      <c r="O122" s="48">
        <v>0.2</v>
      </c>
      <c r="P122" s="54">
        <f t="shared" si="11"/>
        <v>0</v>
      </c>
    </row>
    <row r="123" spans="2:16" ht="30" customHeight="1">
      <c r="B123" s="73"/>
      <c r="C123" s="23">
        <v>49</v>
      </c>
      <c r="D123" s="23" t="s">
        <v>276</v>
      </c>
      <c r="E123" s="62" t="s">
        <v>1392</v>
      </c>
      <c r="F123" s="23" t="s">
        <v>178</v>
      </c>
      <c r="G123" s="28" t="s">
        <v>277</v>
      </c>
      <c r="H123" s="23" t="s">
        <v>38</v>
      </c>
      <c r="I123" s="23" t="s">
        <v>267</v>
      </c>
      <c r="J123" s="23"/>
      <c r="K123" s="33">
        <v>11225</v>
      </c>
      <c r="L123" s="76"/>
      <c r="M123" s="31">
        <f t="shared" si="10"/>
        <v>0</v>
      </c>
      <c r="N123" s="71"/>
      <c r="O123" s="48">
        <v>0.2</v>
      </c>
      <c r="P123" s="54">
        <f t="shared" si="11"/>
        <v>0</v>
      </c>
    </row>
    <row r="124" spans="2:16" ht="30" customHeight="1">
      <c r="B124" s="73"/>
      <c r="C124" s="23">
        <v>50</v>
      </c>
      <c r="D124" s="23" t="s">
        <v>278</v>
      </c>
      <c r="E124" s="62" t="s">
        <v>1393</v>
      </c>
      <c r="F124" s="23" t="s">
        <v>178</v>
      </c>
      <c r="G124" s="28" t="s">
        <v>279</v>
      </c>
      <c r="H124" s="23" t="s">
        <v>38</v>
      </c>
      <c r="I124" s="23" t="s">
        <v>267</v>
      </c>
      <c r="J124" s="23"/>
      <c r="K124" s="33">
        <v>24960</v>
      </c>
      <c r="L124" s="76"/>
      <c r="M124" s="31">
        <f t="shared" si="10"/>
        <v>0</v>
      </c>
      <c r="N124" s="71"/>
      <c r="O124" s="48">
        <v>0.2</v>
      </c>
      <c r="P124" s="54">
        <f t="shared" si="11"/>
        <v>0</v>
      </c>
    </row>
    <row r="125" spans="2:16" ht="30" customHeight="1">
      <c r="B125" s="73"/>
      <c r="C125" s="23">
        <v>51</v>
      </c>
      <c r="D125" s="23" t="s">
        <v>280</v>
      </c>
      <c r="E125" s="62" t="s">
        <v>1394</v>
      </c>
      <c r="F125" s="23" t="s">
        <v>178</v>
      </c>
      <c r="G125" s="28" t="s">
        <v>281</v>
      </c>
      <c r="H125" s="23" t="s">
        <v>38</v>
      </c>
      <c r="I125" s="23" t="s">
        <v>267</v>
      </c>
      <c r="J125" s="23"/>
      <c r="K125" s="33">
        <v>25920</v>
      </c>
      <c r="L125" s="76"/>
      <c r="M125" s="31">
        <f t="shared" si="10"/>
        <v>0</v>
      </c>
      <c r="N125" s="71"/>
      <c r="O125" s="48">
        <v>0.2</v>
      </c>
      <c r="P125" s="54">
        <f t="shared" si="11"/>
        <v>0</v>
      </c>
    </row>
    <row r="126" spans="2:16" ht="30" customHeight="1">
      <c r="B126" s="73"/>
      <c r="C126" s="23">
        <v>52</v>
      </c>
      <c r="D126" s="23" t="s">
        <v>282</v>
      </c>
      <c r="E126" s="62" t="s">
        <v>1395</v>
      </c>
      <c r="F126" s="23" t="s">
        <v>178</v>
      </c>
      <c r="G126" s="28" t="s">
        <v>283</v>
      </c>
      <c r="H126" s="23" t="s">
        <v>38</v>
      </c>
      <c r="I126" s="23" t="s">
        <v>267</v>
      </c>
      <c r="J126" s="23"/>
      <c r="K126" s="33">
        <v>24960</v>
      </c>
      <c r="L126" s="76"/>
      <c r="M126" s="31">
        <f t="shared" si="10"/>
        <v>0</v>
      </c>
      <c r="N126" s="71"/>
      <c r="O126" s="48">
        <v>0.2</v>
      </c>
      <c r="P126" s="54">
        <f t="shared" si="11"/>
        <v>0</v>
      </c>
    </row>
    <row r="127" spans="2:16" ht="30" customHeight="1">
      <c r="B127" s="73"/>
      <c r="C127" s="23">
        <v>53</v>
      </c>
      <c r="D127" s="23" t="s">
        <v>284</v>
      </c>
      <c r="E127" s="62" t="s">
        <v>1396</v>
      </c>
      <c r="F127" s="23" t="s">
        <v>178</v>
      </c>
      <c r="G127" s="28" t="s">
        <v>285</v>
      </c>
      <c r="H127" s="23" t="s">
        <v>38</v>
      </c>
      <c r="I127" s="23" t="s">
        <v>267</v>
      </c>
      <c r="J127" s="23"/>
      <c r="K127" s="33">
        <v>23915</v>
      </c>
      <c r="L127" s="76"/>
      <c r="M127" s="31">
        <f t="shared" si="10"/>
        <v>0</v>
      </c>
      <c r="N127" s="71"/>
      <c r="O127" s="48">
        <v>0.2</v>
      </c>
      <c r="P127" s="54">
        <f>M127*O127</f>
        <v>0</v>
      </c>
    </row>
    <row r="128" spans="2:16" ht="30" customHeight="1">
      <c r="B128" s="73"/>
      <c r="C128" s="23">
        <v>54</v>
      </c>
      <c r="D128" s="23" t="s">
        <v>286</v>
      </c>
      <c r="E128" s="62" t="s">
        <v>1397</v>
      </c>
      <c r="F128" s="23" t="s">
        <v>178</v>
      </c>
      <c r="G128" s="28" t="s">
        <v>287</v>
      </c>
      <c r="H128" s="23" t="s">
        <v>38</v>
      </c>
      <c r="I128" s="23" t="s">
        <v>264</v>
      </c>
      <c r="J128" s="23"/>
      <c r="K128" s="33">
        <v>48500</v>
      </c>
      <c r="L128" s="76"/>
      <c r="M128" s="31">
        <f t="shared" si="10"/>
        <v>0</v>
      </c>
      <c r="N128" s="71"/>
      <c r="O128" s="48">
        <v>0.2</v>
      </c>
      <c r="P128" s="54">
        <f t="shared" si="11"/>
        <v>0</v>
      </c>
    </row>
    <row r="129" spans="2:16" ht="30" customHeight="1">
      <c r="B129" s="73"/>
      <c r="C129" s="23">
        <v>55</v>
      </c>
      <c r="D129" s="23" t="s">
        <v>288</v>
      </c>
      <c r="E129" s="62" t="s">
        <v>1398</v>
      </c>
      <c r="F129" s="23" t="s">
        <v>178</v>
      </c>
      <c r="G129" s="23" t="s">
        <v>289</v>
      </c>
      <c r="H129" s="23" t="s">
        <v>38</v>
      </c>
      <c r="I129" s="23" t="s">
        <v>290</v>
      </c>
      <c r="J129" s="23"/>
      <c r="K129" s="33">
        <v>10000</v>
      </c>
      <c r="L129" s="76"/>
      <c r="M129" s="31">
        <f t="shared" si="10"/>
        <v>0</v>
      </c>
      <c r="N129" s="71"/>
      <c r="O129" s="48">
        <v>0.2</v>
      </c>
      <c r="P129" s="54">
        <f t="shared" si="11"/>
        <v>0</v>
      </c>
    </row>
    <row r="130" spans="2:16" ht="30" customHeight="1">
      <c r="B130" s="73"/>
      <c r="C130" s="23">
        <v>56</v>
      </c>
      <c r="D130" s="23" t="s">
        <v>291</v>
      </c>
      <c r="E130" s="62" t="s">
        <v>1399</v>
      </c>
      <c r="F130" s="23" t="s">
        <v>292</v>
      </c>
      <c r="G130" s="23" t="s">
        <v>293</v>
      </c>
      <c r="H130" s="23" t="s">
        <v>38</v>
      </c>
      <c r="I130" s="23" t="s">
        <v>290</v>
      </c>
      <c r="J130" s="23"/>
      <c r="K130" s="33">
        <v>4500</v>
      </c>
      <c r="L130" s="76"/>
      <c r="M130" s="31">
        <f t="shared" si="10"/>
        <v>0</v>
      </c>
      <c r="N130" s="71"/>
      <c r="O130" s="48">
        <v>0.2</v>
      </c>
      <c r="P130" s="54">
        <f t="shared" si="11"/>
        <v>0</v>
      </c>
    </row>
    <row r="131" spans="2:16" ht="30" customHeight="1">
      <c r="B131" s="73"/>
      <c r="C131" s="23">
        <v>57</v>
      </c>
      <c r="D131" s="23" t="s">
        <v>294</v>
      </c>
      <c r="E131" s="62" t="s">
        <v>1400</v>
      </c>
      <c r="F131" s="23" t="s">
        <v>178</v>
      </c>
      <c r="G131" s="28" t="s">
        <v>295</v>
      </c>
      <c r="H131" s="23" t="s">
        <v>38</v>
      </c>
      <c r="I131" s="23" t="s">
        <v>267</v>
      </c>
      <c r="J131" s="23"/>
      <c r="K131" s="33">
        <v>25800</v>
      </c>
      <c r="L131" s="76"/>
      <c r="M131" s="31">
        <f t="shared" si="10"/>
        <v>0</v>
      </c>
      <c r="N131" s="71"/>
      <c r="O131" s="48">
        <v>0.2</v>
      </c>
      <c r="P131" s="54">
        <f t="shared" si="11"/>
        <v>0</v>
      </c>
    </row>
    <row r="132" spans="2:16" ht="30" customHeight="1">
      <c r="B132" s="73"/>
      <c r="C132" s="23">
        <v>58</v>
      </c>
      <c r="D132" s="23" t="s">
        <v>296</v>
      </c>
      <c r="E132" s="62" t="s">
        <v>1401</v>
      </c>
      <c r="F132" s="23" t="s">
        <v>178</v>
      </c>
      <c r="G132" s="28" t="s">
        <v>297</v>
      </c>
      <c r="H132" s="23" t="s">
        <v>38</v>
      </c>
      <c r="I132" s="23" t="s">
        <v>264</v>
      </c>
      <c r="J132" s="23"/>
      <c r="K132" s="33">
        <v>31620</v>
      </c>
      <c r="L132" s="76"/>
      <c r="M132" s="31">
        <f t="shared" si="10"/>
        <v>0</v>
      </c>
      <c r="N132" s="71"/>
      <c r="O132" s="48">
        <v>0.2</v>
      </c>
      <c r="P132" s="54">
        <f t="shared" si="11"/>
        <v>0</v>
      </c>
    </row>
    <row r="133" spans="2:16" ht="30" customHeight="1">
      <c r="B133" s="73"/>
      <c r="C133" s="23">
        <v>59</v>
      </c>
      <c r="D133" s="23" t="s">
        <v>298</v>
      </c>
      <c r="E133" s="62" t="s">
        <v>1402</v>
      </c>
      <c r="F133" s="23" t="s">
        <v>178</v>
      </c>
      <c r="G133" s="28" t="s">
        <v>299</v>
      </c>
      <c r="H133" s="23" t="s">
        <v>38</v>
      </c>
      <c r="I133" s="23" t="s">
        <v>264</v>
      </c>
      <c r="J133" s="23"/>
      <c r="K133" s="33">
        <v>11160</v>
      </c>
      <c r="L133" s="76"/>
      <c r="M133" s="31">
        <f t="shared" si="10"/>
        <v>0</v>
      </c>
      <c r="N133" s="71"/>
      <c r="O133" s="48">
        <v>0.2</v>
      </c>
      <c r="P133" s="54">
        <f>M133*O133</f>
        <v>0</v>
      </c>
    </row>
    <row r="134" spans="2:16" ht="30" customHeight="1">
      <c r="B134" s="73"/>
      <c r="C134" s="23">
        <v>60</v>
      </c>
      <c r="D134" s="23" t="s">
        <v>300</v>
      </c>
      <c r="E134" s="62" t="s">
        <v>1403</v>
      </c>
      <c r="F134" s="23" t="s">
        <v>178</v>
      </c>
      <c r="G134" s="28" t="s">
        <v>301</v>
      </c>
      <c r="H134" s="23" t="s">
        <v>38</v>
      </c>
      <c r="I134" s="23" t="s">
        <v>264</v>
      </c>
      <c r="J134" s="23"/>
      <c r="K134" s="33">
        <v>31104</v>
      </c>
      <c r="L134" s="76"/>
      <c r="M134" s="31">
        <f t="shared" si="10"/>
        <v>0</v>
      </c>
      <c r="N134" s="71"/>
      <c r="O134" s="48">
        <v>0.2</v>
      </c>
      <c r="P134" s="54">
        <f t="shared" si="11"/>
        <v>0</v>
      </c>
    </row>
    <row r="135" spans="2:16" ht="30" customHeight="1">
      <c r="B135" s="73"/>
      <c r="C135" s="23">
        <v>61</v>
      </c>
      <c r="D135" s="23" t="s">
        <v>302</v>
      </c>
      <c r="E135" s="62" t="s">
        <v>1404</v>
      </c>
      <c r="F135" s="23" t="s">
        <v>178</v>
      </c>
      <c r="G135" s="28" t="s">
        <v>303</v>
      </c>
      <c r="H135" s="23" t="s">
        <v>38</v>
      </c>
      <c r="I135" s="23" t="s">
        <v>267</v>
      </c>
      <c r="J135" s="23"/>
      <c r="K135" s="33">
        <v>31104</v>
      </c>
      <c r="L135" s="76"/>
      <c r="M135" s="31">
        <f t="shared" si="10"/>
        <v>0</v>
      </c>
      <c r="N135" s="71"/>
      <c r="O135" s="48">
        <v>0.2</v>
      </c>
      <c r="P135" s="54">
        <f t="shared" si="11"/>
        <v>0</v>
      </c>
    </row>
    <row r="136" spans="2:16" ht="30" customHeight="1">
      <c r="B136" s="73"/>
      <c r="C136" s="23">
        <v>62</v>
      </c>
      <c r="D136" s="23" t="s">
        <v>304</v>
      </c>
      <c r="E136" s="62" t="s">
        <v>1405</v>
      </c>
      <c r="F136" s="23" t="s">
        <v>178</v>
      </c>
      <c r="G136" s="23" t="s">
        <v>305</v>
      </c>
      <c r="H136" s="23" t="s">
        <v>38</v>
      </c>
      <c r="I136" s="23" t="s">
        <v>306</v>
      </c>
      <c r="J136" s="23"/>
      <c r="K136" s="33">
        <v>4000</v>
      </c>
      <c r="L136" s="77"/>
      <c r="M136" s="31">
        <f t="shared" si="10"/>
        <v>0</v>
      </c>
      <c r="N136" s="71"/>
      <c r="O136" s="48">
        <v>0.2</v>
      </c>
      <c r="P136" s="54">
        <f t="shared" si="11"/>
        <v>0</v>
      </c>
    </row>
    <row r="137" spans="2:16" ht="30" customHeight="1">
      <c r="B137" s="73"/>
      <c r="C137" s="66" t="s">
        <v>307</v>
      </c>
      <c r="D137" s="67"/>
      <c r="E137" s="67"/>
      <c r="F137" s="67"/>
      <c r="G137" s="67"/>
      <c r="H137" s="67"/>
      <c r="I137" s="67"/>
      <c r="J137" s="67"/>
      <c r="K137" s="67"/>
      <c r="L137" s="68"/>
      <c r="M137" s="43">
        <f>SUM(M76:M136)</f>
        <v>0</v>
      </c>
      <c r="N137" s="72"/>
      <c r="O137" s="48"/>
      <c r="P137" s="57">
        <f>SUM(P76:P136)</f>
        <v>0</v>
      </c>
    </row>
    <row r="138" spans="2:16" ht="30" customHeight="1">
      <c r="B138" s="73" t="s">
        <v>308</v>
      </c>
      <c r="C138" s="74" t="s">
        <v>309</v>
      </c>
      <c r="D138" s="74"/>
      <c r="E138" s="74"/>
      <c r="F138" s="74"/>
      <c r="G138" s="74"/>
      <c r="H138" s="74"/>
      <c r="I138" s="74"/>
      <c r="J138" s="74"/>
      <c r="K138" s="31"/>
      <c r="L138" s="31"/>
      <c r="M138" s="23"/>
      <c r="N138" s="44"/>
      <c r="O138" s="48"/>
      <c r="P138" s="54"/>
    </row>
    <row r="139" spans="2:16" ht="50.25" customHeight="1">
      <c r="B139" s="73"/>
      <c r="C139" s="22" t="s">
        <v>31</v>
      </c>
      <c r="D139" s="22" t="s">
        <v>32</v>
      </c>
      <c r="E139" s="59" t="s">
        <v>1294</v>
      </c>
      <c r="F139" s="26" t="s">
        <v>33</v>
      </c>
      <c r="G139" s="26" t="s">
        <v>34</v>
      </c>
      <c r="H139" s="22" t="s">
        <v>1</v>
      </c>
      <c r="I139" s="22" t="s">
        <v>35</v>
      </c>
      <c r="J139" s="22" t="s">
        <v>26</v>
      </c>
      <c r="K139" s="30" t="s">
        <v>27</v>
      </c>
      <c r="L139" s="46" t="s">
        <v>1293</v>
      </c>
      <c r="M139" s="26" t="s">
        <v>36</v>
      </c>
      <c r="N139" s="45" t="s">
        <v>40</v>
      </c>
      <c r="O139" s="48"/>
      <c r="P139" s="54"/>
    </row>
    <row r="140" spans="2:16" ht="30" customHeight="1">
      <c r="B140" s="73"/>
      <c r="C140" s="23">
        <v>1</v>
      </c>
      <c r="D140" s="23" t="s">
        <v>310</v>
      </c>
      <c r="E140" s="62" t="s">
        <v>1406</v>
      </c>
      <c r="F140" s="23" t="s">
        <v>311</v>
      </c>
      <c r="G140" s="23" t="s">
        <v>312</v>
      </c>
      <c r="H140" s="23" t="s">
        <v>38</v>
      </c>
      <c r="I140" s="23" t="s">
        <v>313</v>
      </c>
      <c r="J140" s="23"/>
      <c r="K140" s="31">
        <v>20664</v>
      </c>
      <c r="L140" s="63">
        <v>19438600</v>
      </c>
      <c r="M140" s="31">
        <f>J140*K140</f>
        <v>0</v>
      </c>
      <c r="N140" s="70">
        <v>1</v>
      </c>
      <c r="O140" s="48">
        <v>0.2</v>
      </c>
      <c r="P140" s="54">
        <f>M140*O140</f>
        <v>0</v>
      </c>
    </row>
    <row r="141" spans="2:16" ht="30" customHeight="1">
      <c r="B141" s="73"/>
      <c r="C141" s="23">
        <v>2</v>
      </c>
      <c r="D141" s="23" t="s">
        <v>314</v>
      </c>
      <c r="E141" s="62" t="s">
        <v>1407</v>
      </c>
      <c r="F141" s="23" t="s">
        <v>311</v>
      </c>
      <c r="G141" s="23" t="s">
        <v>315</v>
      </c>
      <c r="H141" s="23" t="s">
        <v>38</v>
      </c>
      <c r="I141" s="23" t="s">
        <v>313</v>
      </c>
      <c r="J141" s="23"/>
      <c r="K141" s="31">
        <v>29520</v>
      </c>
      <c r="L141" s="64"/>
      <c r="M141" s="31">
        <f aca="true" t="shared" si="12" ref="M141:M155">J141*K141</f>
        <v>0</v>
      </c>
      <c r="N141" s="71"/>
      <c r="O141" s="48">
        <v>0.2</v>
      </c>
      <c r="P141" s="54">
        <f aca="true" t="shared" si="13" ref="P141:P155">M141*O141</f>
        <v>0</v>
      </c>
    </row>
    <row r="142" spans="2:16" ht="30" customHeight="1">
      <c r="B142" s="73"/>
      <c r="C142" s="23">
        <v>3</v>
      </c>
      <c r="D142" s="23" t="s">
        <v>316</v>
      </c>
      <c r="E142" s="62" t="s">
        <v>1408</v>
      </c>
      <c r="F142" s="23" t="s">
        <v>311</v>
      </c>
      <c r="G142" s="23" t="s">
        <v>317</v>
      </c>
      <c r="H142" s="23" t="s">
        <v>38</v>
      </c>
      <c r="I142" s="23" t="s">
        <v>313</v>
      </c>
      <c r="J142" s="23"/>
      <c r="K142" s="31">
        <v>20664</v>
      </c>
      <c r="L142" s="64"/>
      <c r="M142" s="31">
        <f t="shared" si="12"/>
        <v>0</v>
      </c>
      <c r="N142" s="71"/>
      <c r="O142" s="48">
        <v>0.2</v>
      </c>
      <c r="P142" s="54">
        <f t="shared" si="13"/>
        <v>0</v>
      </c>
    </row>
    <row r="143" spans="2:16" ht="30" customHeight="1">
      <c r="B143" s="73"/>
      <c r="C143" s="23">
        <v>4</v>
      </c>
      <c r="D143" s="23" t="s">
        <v>318</v>
      </c>
      <c r="E143" s="62" t="s">
        <v>1409</v>
      </c>
      <c r="F143" s="23" t="s">
        <v>311</v>
      </c>
      <c r="G143" s="23" t="s">
        <v>319</v>
      </c>
      <c r="H143" s="23" t="s">
        <v>38</v>
      </c>
      <c r="I143" s="23" t="s">
        <v>313</v>
      </c>
      <c r="J143" s="23"/>
      <c r="K143" s="31">
        <v>20664</v>
      </c>
      <c r="L143" s="64"/>
      <c r="M143" s="31">
        <f t="shared" si="12"/>
        <v>0</v>
      </c>
      <c r="N143" s="71"/>
      <c r="O143" s="48">
        <v>0.2</v>
      </c>
      <c r="P143" s="54">
        <f t="shared" si="13"/>
        <v>0</v>
      </c>
    </row>
    <row r="144" spans="2:16" ht="30" customHeight="1">
      <c r="B144" s="73"/>
      <c r="C144" s="23">
        <v>5</v>
      </c>
      <c r="D144" s="23" t="s">
        <v>320</v>
      </c>
      <c r="E144" s="62" t="s">
        <v>1410</v>
      </c>
      <c r="F144" s="23" t="s">
        <v>311</v>
      </c>
      <c r="G144" s="23" t="s">
        <v>321</v>
      </c>
      <c r="H144" s="23" t="s">
        <v>38</v>
      </c>
      <c r="I144" s="23" t="s">
        <v>313</v>
      </c>
      <c r="J144" s="23"/>
      <c r="K144" s="31">
        <v>20664</v>
      </c>
      <c r="L144" s="64"/>
      <c r="M144" s="31">
        <f t="shared" si="12"/>
        <v>0</v>
      </c>
      <c r="N144" s="71"/>
      <c r="O144" s="48">
        <v>0.2</v>
      </c>
      <c r="P144" s="54">
        <f t="shared" si="13"/>
        <v>0</v>
      </c>
    </row>
    <row r="145" spans="2:16" ht="30" customHeight="1">
      <c r="B145" s="73"/>
      <c r="C145" s="23">
        <v>6</v>
      </c>
      <c r="D145" s="23" t="s">
        <v>322</v>
      </c>
      <c r="E145" s="62" t="s">
        <v>1411</v>
      </c>
      <c r="F145" s="23" t="s">
        <v>311</v>
      </c>
      <c r="G145" s="23" t="s">
        <v>323</v>
      </c>
      <c r="H145" s="23" t="s">
        <v>38</v>
      </c>
      <c r="I145" s="23" t="s">
        <v>313</v>
      </c>
      <c r="J145" s="23"/>
      <c r="K145" s="31">
        <v>20664</v>
      </c>
      <c r="L145" s="64"/>
      <c r="M145" s="31">
        <f t="shared" si="12"/>
        <v>0</v>
      </c>
      <c r="N145" s="71"/>
      <c r="O145" s="48">
        <v>0.2</v>
      </c>
      <c r="P145" s="54">
        <f t="shared" si="13"/>
        <v>0</v>
      </c>
    </row>
    <row r="146" spans="2:16" ht="30" customHeight="1">
      <c r="B146" s="73"/>
      <c r="C146" s="23">
        <v>7</v>
      </c>
      <c r="D146" s="23" t="s">
        <v>324</v>
      </c>
      <c r="E146" s="62" t="s">
        <v>1412</v>
      </c>
      <c r="F146" s="23" t="s">
        <v>311</v>
      </c>
      <c r="G146" s="23" t="s">
        <v>325</v>
      </c>
      <c r="H146" s="23" t="s">
        <v>38</v>
      </c>
      <c r="I146" s="23" t="s">
        <v>313</v>
      </c>
      <c r="J146" s="23"/>
      <c r="K146" s="31">
        <v>20664</v>
      </c>
      <c r="L146" s="64"/>
      <c r="M146" s="31">
        <f t="shared" si="12"/>
        <v>0</v>
      </c>
      <c r="N146" s="71"/>
      <c r="O146" s="48">
        <v>0.2</v>
      </c>
      <c r="P146" s="54">
        <f t="shared" si="13"/>
        <v>0</v>
      </c>
    </row>
    <row r="147" spans="2:16" ht="30" customHeight="1">
      <c r="B147" s="73"/>
      <c r="C147" s="23">
        <v>8</v>
      </c>
      <c r="D147" s="23" t="s">
        <v>326</v>
      </c>
      <c r="E147" s="62" t="s">
        <v>1413</v>
      </c>
      <c r="F147" s="23" t="s">
        <v>311</v>
      </c>
      <c r="G147" s="23" t="s">
        <v>327</v>
      </c>
      <c r="H147" s="23" t="s">
        <v>38</v>
      </c>
      <c r="I147" s="23" t="s">
        <v>313</v>
      </c>
      <c r="J147" s="23"/>
      <c r="K147" s="31">
        <v>26424</v>
      </c>
      <c r="L147" s="64"/>
      <c r="M147" s="31">
        <f t="shared" si="12"/>
        <v>0</v>
      </c>
      <c r="N147" s="71"/>
      <c r="O147" s="48">
        <v>0.2</v>
      </c>
      <c r="P147" s="54">
        <f t="shared" si="13"/>
        <v>0</v>
      </c>
    </row>
    <row r="148" spans="2:16" ht="30" customHeight="1">
      <c r="B148" s="73"/>
      <c r="C148" s="23">
        <v>9</v>
      </c>
      <c r="D148" s="23" t="s">
        <v>328</v>
      </c>
      <c r="E148" s="62" t="s">
        <v>1414</v>
      </c>
      <c r="F148" s="23" t="s">
        <v>311</v>
      </c>
      <c r="G148" s="23" t="s">
        <v>329</v>
      </c>
      <c r="H148" s="23" t="s">
        <v>38</v>
      </c>
      <c r="I148" s="23" t="s">
        <v>313</v>
      </c>
      <c r="J148" s="23"/>
      <c r="K148" s="31">
        <v>26424</v>
      </c>
      <c r="L148" s="64"/>
      <c r="M148" s="31">
        <f t="shared" si="12"/>
        <v>0</v>
      </c>
      <c r="N148" s="71"/>
      <c r="O148" s="48">
        <v>0.2</v>
      </c>
      <c r="P148" s="54">
        <f t="shared" si="13"/>
        <v>0</v>
      </c>
    </row>
    <row r="149" spans="2:16" ht="30" customHeight="1">
      <c r="B149" s="73"/>
      <c r="C149" s="23">
        <v>10</v>
      </c>
      <c r="D149" s="23" t="s">
        <v>330</v>
      </c>
      <c r="E149" s="62" t="s">
        <v>1415</v>
      </c>
      <c r="F149" s="23" t="s">
        <v>311</v>
      </c>
      <c r="G149" s="23" t="s">
        <v>331</v>
      </c>
      <c r="H149" s="23" t="s">
        <v>38</v>
      </c>
      <c r="I149" s="23" t="s">
        <v>313</v>
      </c>
      <c r="J149" s="23"/>
      <c r="K149" s="31">
        <v>27216</v>
      </c>
      <c r="L149" s="64"/>
      <c r="M149" s="31">
        <f t="shared" si="12"/>
        <v>0</v>
      </c>
      <c r="N149" s="71"/>
      <c r="O149" s="48">
        <v>0.2</v>
      </c>
      <c r="P149" s="54">
        <f t="shared" si="13"/>
        <v>0</v>
      </c>
    </row>
    <row r="150" spans="2:16" ht="30" customHeight="1">
      <c r="B150" s="73"/>
      <c r="C150" s="23">
        <v>11</v>
      </c>
      <c r="D150" s="23" t="s">
        <v>332</v>
      </c>
      <c r="E150" s="62" t="s">
        <v>1416</v>
      </c>
      <c r="F150" s="23" t="s">
        <v>311</v>
      </c>
      <c r="G150" s="23" t="s">
        <v>333</v>
      </c>
      <c r="H150" s="23" t="s">
        <v>38</v>
      </c>
      <c r="I150" s="23" t="s">
        <v>334</v>
      </c>
      <c r="J150" s="23"/>
      <c r="K150" s="31">
        <v>2401</v>
      </c>
      <c r="L150" s="64"/>
      <c r="M150" s="31">
        <f t="shared" si="12"/>
        <v>0</v>
      </c>
      <c r="N150" s="71"/>
      <c r="O150" s="48">
        <v>0.2</v>
      </c>
      <c r="P150" s="54">
        <f>M150*O150</f>
        <v>0</v>
      </c>
    </row>
    <row r="151" spans="2:16" ht="30" customHeight="1">
      <c r="B151" s="73"/>
      <c r="C151" s="23">
        <v>12</v>
      </c>
      <c r="D151" s="23" t="s">
        <v>335</v>
      </c>
      <c r="E151" s="62" t="s">
        <v>1417</v>
      </c>
      <c r="F151" s="23" t="s">
        <v>311</v>
      </c>
      <c r="G151" s="23" t="s">
        <v>336</v>
      </c>
      <c r="H151" s="23" t="s">
        <v>38</v>
      </c>
      <c r="I151" s="23" t="s">
        <v>337</v>
      </c>
      <c r="J151" s="23"/>
      <c r="K151" s="31">
        <v>5779.8</v>
      </c>
      <c r="L151" s="64"/>
      <c r="M151" s="31">
        <f t="shared" si="12"/>
        <v>0</v>
      </c>
      <c r="N151" s="71"/>
      <c r="O151" s="48">
        <v>0.2</v>
      </c>
      <c r="P151" s="54">
        <f t="shared" si="13"/>
        <v>0</v>
      </c>
    </row>
    <row r="152" spans="2:16" ht="30" customHeight="1">
      <c r="B152" s="73"/>
      <c r="C152" s="23">
        <v>13</v>
      </c>
      <c r="D152" s="23" t="s">
        <v>338</v>
      </c>
      <c r="E152" s="62" t="s">
        <v>1418</v>
      </c>
      <c r="F152" s="23" t="s">
        <v>311</v>
      </c>
      <c r="G152" s="23" t="s">
        <v>339</v>
      </c>
      <c r="H152" s="23" t="s">
        <v>38</v>
      </c>
      <c r="I152" s="23" t="s">
        <v>340</v>
      </c>
      <c r="J152" s="23"/>
      <c r="K152" s="31">
        <v>7800</v>
      </c>
      <c r="L152" s="64"/>
      <c r="M152" s="31">
        <f t="shared" si="12"/>
        <v>0</v>
      </c>
      <c r="N152" s="71"/>
      <c r="O152" s="48">
        <v>0.2</v>
      </c>
      <c r="P152" s="54">
        <f t="shared" si="13"/>
        <v>0</v>
      </c>
    </row>
    <row r="153" spans="2:16" ht="30" customHeight="1">
      <c r="B153" s="73"/>
      <c r="C153" s="23">
        <v>14</v>
      </c>
      <c r="D153" s="23" t="s">
        <v>341</v>
      </c>
      <c r="E153" s="62" t="s">
        <v>1419</v>
      </c>
      <c r="F153" s="23" t="s">
        <v>311</v>
      </c>
      <c r="G153" s="23" t="s">
        <v>342</v>
      </c>
      <c r="H153" s="23" t="s">
        <v>38</v>
      </c>
      <c r="I153" s="23" t="s">
        <v>343</v>
      </c>
      <c r="J153" s="23"/>
      <c r="K153" s="31">
        <v>11082</v>
      </c>
      <c r="L153" s="64"/>
      <c r="M153" s="31">
        <f t="shared" si="12"/>
        <v>0</v>
      </c>
      <c r="N153" s="71"/>
      <c r="O153" s="48">
        <v>0.2</v>
      </c>
      <c r="P153" s="54">
        <f t="shared" si="13"/>
        <v>0</v>
      </c>
    </row>
    <row r="154" spans="2:16" ht="30" customHeight="1">
      <c r="B154" s="73"/>
      <c r="C154" s="23">
        <v>15</v>
      </c>
      <c r="D154" s="23" t="s">
        <v>344</v>
      </c>
      <c r="E154" s="62" t="s">
        <v>1420</v>
      </c>
      <c r="F154" s="23" t="s">
        <v>311</v>
      </c>
      <c r="G154" s="23" t="s">
        <v>345</v>
      </c>
      <c r="H154" s="23" t="s">
        <v>38</v>
      </c>
      <c r="I154" s="23" t="s">
        <v>346</v>
      </c>
      <c r="J154" s="23"/>
      <c r="K154" s="31">
        <v>8300</v>
      </c>
      <c r="L154" s="64"/>
      <c r="M154" s="31">
        <f t="shared" si="12"/>
        <v>0</v>
      </c>
      <c r="N154" s="71"/>
      <c r="O154" s="48">
        <v>0.2</v>
      </c>
      <c r="P154" s="54">
        <f t="shared" si="13"/>
        <v>0</v>
      </c>
    </row>
    <row r="155" spans="2:16" ht="30" customHeight="1">
      <c r="B155" s="73"/>
      <c r="C155" s="23">
        <v>16</v>
      </c>
      <c r="D155" s="23" t="s">
        <v>347</v>
      </c>
      <c r="E155" s="62" t="s">
        <v>1421</v>
      </c>
      <c r="F155" s="23" t="s">
        <v>311</v>
      </c>
      <c r="G155" s="23" t="s">
        <v>348</v>
      </c>
      <c r="H155" s="23" t="s">
        <v>38</v>
      </c>
      <c r="I155" s="23" t="s">
        <v>349</v>
      </c>
      <c r="J155" s="23"/>
      <c r="K155" s="31">
        <v>2439</v>
      </c>
      <c r="L155" s="65"/>
      <c r="M155" s="31">
        <f t="shared" si="12"/>
        <v>0</v>
      </c>
      <c r="N155" s="71"/>
      <c r="O155" s="48">
        <v>0.2</v>
      </c>
      <c r="P155" s="54">
        <f t="shared" si="13"/>
        <v>0</v>
      </c>
    </row>
    <row r="156" spans="2:16" ht="30" customHeight="1">
      <c r="B156" s="73"/>
      <c r="C156" s="66" t="s">
        <v>350</v>
      </c>
      <c r="D156" s="67"/>
      <c r="E156" s="67"/>
      <c r="F156" s="67"/>
      <c r="G156" s="67"/>
      <c r="H156" s="67"/>
      <c r="I156" s="67"/>
      <c r="J156" s="67"/>
      <c r="K156" s="67"/>
      <c r="L156" s="68"/>
      <c r="M156" s="43">
        <f>SUM(M140:M155)</f>
        <v>0</v>
      </c>
      <c r="N156" s="72"/>
      <c r="O156" s="48"/>
      <c r="P156" s="57">
        <f>SUM(P140:P155)</f>
        <v>0</v>
      </c>
    </row>
    <row r="157" spans="2:16" ht="30" customHeight="1">
      <c r="B157" s="73" t="s">
        <v>351</v>
      </c>
      <c r="C157" s="74" t="s">
        <v>352</v>
      </c>
      <c r="D157" s="74"/>
      <c r="E157" s="74"/>
      <c r="F157" s="74"/>
      <c r="G157" s="74"/>
      <c r="H157" s="74"/>
      <c r="I157" s="74"/>
      <c r="J157" s="74"/>
      <c r="K157" s="31"/>
      <c r="L157" s="31"/>
      <c r="M157" s="23"/>
      <c r="N157" s="44"/>
      <c r="O157" s="48"/>
      <c r="P157" s="54"/>
    </row>
    <row r="158" spans="2:16" ht="48.75" customHeight="1">
      <c r="B158" s="73"/>
      <c r="C158" s="22" t="s">
        <v>31</v>
      </c>
      <c r="D158" s="22" t="s">
        <v>32</v>
      </c>
      <c r="E158" s="59" t="s">
        <v>1294</v>
      </c>
      <c r="F158" s="26" t="s">
        <v>33</v>
      </c>
      <c r="G158" s="26" t="s">
        <v>34</v>
      </c>
      <c r="H158" s="22" t="s">
        <v>1</v>
      </c>
      <c r="I158" s="22" t="s">
        <v>35</v>
      </c>
      <c r="J158" s="22" t="s">
        <v>26</v>
      </c>
      <c r="K158" s="30" t="s">
        <v>27</v>
      </c>
      <c r="L158" s="46" t="s">
        <v>1293</v>
      </c>
      <c r="M158" s="26" t="s">
        <v>36</v>
      </c>
      <c r="N158" s="45" t="s">
        <v>40</v>
      </c>
      <c r="O158" s="48"/>
      <c r="P158" s="54"/>
    </row>
    <row r="159" spans="2:16" ht="30" customHeight="1">
      <c r="B159" s="73"/>
      <c r="C159" s="23">
        <v>1</v>
      </c>
      <c r="D159" s="23" t="s">
        <v>353</v>
      </c>
      <c r="E159" s="62" t="s">
        <v>1422</v>
      </c>
      <c r="F159" s="23" t="s">
        <v>354</v>
      </c>
      <c r="G159" s="38" t="s">
        <v>353</v>
      </c>
      <c r="H159" s="23" t="s">
        <v>38</v>
      </c>
      <c r="I159" s="23" t="s">
        <v>138</v>
      </c>
      <c r="J159" s="23"/>
      <c r="K159" s="31">
        <v>58900</v>
      </c>
      <c r="L159" s="63">
        <v>34879910.56</v>
      </c>
      <c r="M159" s="31">
        <f>J159*K159</f>
        <v>0</v>
      </c>
      <c r="N159" s="70">
        <v>1</v>
      </c>
      <c r="O159" s="48">
        <v>0.2</v>
      </c>
      <c r="P159" s="54">
        <f>M159*O159</f>
        <v>0</v>
      </c>
    </row>
    <row r="160" spans="2:16" ht="36">
      <c r="B160" s="73"/>
      <c r="C160" s="23">
        <v>2</v>
      </c>
      <c r="D160" s="23" t="s">
        <v>355</v>
      </c>
      <c r="E160" s="62" t="s">
        <v>1423</v>
      </c>
      <c r="F160" s="23" t="s">
        <v>354</v>
      </c>
      <c r="G160" s="38" t="s">
        <v>355</v>
      </c>
      <c r="H160" s="23" t="s">
        <v>38</v>
      </c>
      <c r="I160" s="23" t="s">
        <v>356</v>
      </c>
      <c r="J160" s="23"/>
      <c r="K160" s="31">
        <v>7150</v>
      </c>
      <c r="L160" s="64"/>
      <c r="M160" s="31">
        <f aca="true" t="shared" si="14" ref="M160:M221">J160*K160</f>
        <v>0</v>
      </c>
      <c r="N160" s="71"/>
      <c r="O160" s="48">
        <v>0.2</v>
      </c>
      <c r="P160" s="54">
        <f aca="true" t="shared" si="15" ref="P160:P221">M160*O160</f>
        <v>0</v>
      </c>
    </row>
    <row r="161" spans="2:16" ht="48" customHeight="1">
      <c r="B161" s="73"/>
      <c r="C161" s="23">
        <v>3</v>
      </c>
      <c r="D161" s="23" t="s">
        <v>357</v>
      </c>
      <c r="E161" s="62" t="s">
        <v>1424</v>
      </c>
      <c r="F161" s="21" t="s">
        <v>358</v>
      </c>
      <c r="G161" s="38" t="s">
        <v>357</v>
      </c>
      <c r="H161" s="23" t="s">
        <v>38</v>
      </c>
      <c r="I161" s="23" t="s">
        <v>138</v>
      </c>
      <c r="J161" s="23"/>
      <c r="K161" s="31">
        <v>54865</v>
      </c>
      <c r="L161" s="64"/>
      <c r="M161" s="31">
        <f t="shared" si="14"/>
        <v>0</v>
      </c>
      <c r="N161" s="71"/>
      <c r="O161" s="48">
        <v>0.2</v>
      </c>
      <c r="P161" s="54">
        <f t="shared" si="15"/>
        <v>0</v>
      </c>
    </row>
    <row r="162" spans="2:16" ht="52.5" customHeight="1">
      <c r="B162" s="73"/>
      <c r="C162" s="23">
        <v>4</v>
      </c>
      <c r="D162" s="23" t="s">
        <v>359</v>
      </c>
      <c r="E162" s="62" t="s">
        <v>1425</v>
      </c>
      <c r="F162" s="21" t="s">
        <v>358</v>
      </c>
      <c r="G162" s="38" t="s">
        <v>359</v>
      </c>
      <c r="H162" s="23" t="s">
        <v>38</v>
      </c>
      <c r="I162" s="23" t="s">
        <v>360</v>
      </c>
      <c r="J162" s="23"/>
      <c r="K162" s="31">
        <v>7800</v>
      </c>
      <c r="L162" s="64"/>
      <c r="M162" s="31">
        <f t="shared" si="14"/>
        <v>0</v>
      </c>
      <c r="N162" s="71"/>
      <c r="O162" s="48">
        <v>0.2</v>
      </c>
      <c r="P162" s="54">
        <f t="shared" si="15"/>
        <v>0</v>
      </c>
    </row>
    <row r="163" spans="2:16" ht="47.25" customHeight="1">
      <c r="B163" s="73"/>
      <c r="C163" s="23">
        <v>5</v>
      </c>
      <c r="D163" s="23" t="s">
        <v>361</v>
      </c>
      <c r="E163" s="62" t="s">
        <v>1426</v>
      </c>
      <c r="F163" s="23" t="s">
        <v>354</v>
      </c>
      <c r="G163" s="38" t="s">
        <v>361</v>
      </c>
      <c r="H163" s="23" t="s">
        <v>38</v>
      </c>
      <c r="I163" s="23" t="s">
        <v>138</v>
      </c>
      <c r="J163" s="23"/>
      <c r="K163" s="31">
        <v>40953</v>
      </c>
      <c r="L163" s="64"/>
      <c r="M163" s="31">
        <f t="shared" si="14"/>
        <v>0</v>
      </c>
      <c r="N163" s="71"/>
      <c r="O163" s="48">
        <v>0.2</v>
      </c>
      <c r="P163" s="54">
        <f t="shared" si="15"/>
        <v>0</v>
      </c>
    </row>
    <row r="164" spans="2:16" ht="30" customHeight="1">
      <c r="B164" s="73"/>
      <c r="C164" s="23">
        <v>6</v>
      </c>
      <c r="D164" s="23" t="s">
        <v>362</v>
      </c>
      <c r="E164" s="62" t="s">
        <v>1427</v>
      </c>
      <c r="F164" s="23" t="s">
        <v>354</v>
      </c>
      <c r="G164" s="38" t="s">
        <v>363</v>
      </c>
      <c r="H164" s="23" t="s">
        <v>38</v>
      </c>
      <c r="I164" s="23" t="s">
        <v>360</v>
      </c>
      <c r="J164" s="23"/>
      <c r="K164" s="31">
        <v>10296</v>
      </c>
      <c r="L164" s="64"/>
      <c r="M164" s="31">
        <f t="shared" si="14"/>
        <v>0</v>
      </c>
      <c r="N164" s="71"/>
      <c r="O164" s="48">
        <v>0.2</v>
      </c>
      <c r="P164" s="54">
        <f t="shared" si="15"/>
        <v>0</v>
      </c>
    </row>
    <row r="165" spans="2:16" ht="30" customHeight="1">
      <c r="B165" s="73"/>
      <c r="C165" s="23">
        <v>7</v>
      </c>
      <c r="D165" s="23" t="s">
        <v>364</v>
      </c>
      <c r="E165" s="62" t="s">
        <v>1428</v>
      </c>
      <c r="F165" s="23" t="s">
        <v>354</v>
      </c>
      <c r="G165" s="38" t="s">
        <v>365</v>
      </c>
      <c r="H165" s="23" t="s">
        <v>38</v>
      </c>
      <c r="I165" s="23" t="s">
        <v>366</v>
      </c>
      <c r="J165" s="23"/>
      <c r="K165" s="31">
        <v>54604</v>
      </c>
      <c r="L165" s="64"/>
      <c r="M165" s="31">
        <f t="shared" si="14"/>
        <v>0</v>
      </c>
      <c r="N165" s="71"/>
      <c r="O165" s="48">
        <v>0.2</v>
      </c>
      <c r="P165" s="54">
        <f t="shared" si="15"/>
        <v>0</v>
      </c>
    </row>
    <row r="166" spans="2:16" ht="30" customHeight="1">
      <c r="B166" s="73"/>
      <c r="C166" s="23">
        <v>8</v>
      </c>
      <c r="D166" s="23" t="s">
        <v>367</v>
      </c>
      <c r="E166" s="62" t="s">
        <v>1429</v>
      </c>
      <c r="F166" s="23" t="s">
        <v>354</v>
      </c>
      <c r="G166" s="38" t="s">
        <v>368</v>
      </c>
      <c r="H166" s="23" t="s">
        <v>38</v>
      </c>
      <c r="I166" s="23" t="s">
        <v>360</v>
      </c>
      <c r="J166" s="23"/>
      <c r="K166" s="31">
        <v>10010</v>
      </c>
      <c r="L166" s="64"/>
      <c r="M166" s="31">
        <f t="shared" si="14"/>
        <v>0</v>
      </c>
      <c r="N166" s="71"/>
      <c r="O166" s="48">
        <v>0.2</v>
      </c>
      <c r="P166" s="54">
        <f t="shared" si="15"/>
        <v>0</v>
      </c>
    </row>
    <row r="167" spans="2:16" ht="30" customHeight="1">
      <c r="B167" s="73"/>
      <c r="C167" s="23">
        <v>9</v>
      </c>
      <c r="D167" s="23" t="s">
        <v>369</v>
      </c>
      <c r="E167" s="62" t="s">
        <v>1430</v>
      </c>
      <c r="F167" s="21" t="s">
        <v>358</v>
      </c>
      <c r="G167" s="38" t="s">
        <v>369</v>
      </c>
      <c r="H167" s="23" t="s">
        <v>38</v>
      </c>
      <c r="I167" s="23" t="s">
        <v>138</v>
      </c>
      <c r="J167" s="23"/>
      <c r="K167" s="31">
        <v>34034</v>
      </c>
      <c r="L167" s="64"/>
      <c r="M167" s="31">
        <f t="shared" si="14"/>
        <v>0</v>
      </c>
      <c r="N167" s="71"/>
      <c r="O167" s="48">
        <v>0.2</v>
      </c>
      <c r="P167" s="54">
        <f t="shared" si="15"/>
        <v>0</v>
      </c>
    </row>
    <row r="168" spans="2:16" ht="30" customHeight="1">
      <c r="B168" s="73"/>
      <c r="C168" s="23">
        <v>10</v>
      </c>
      <c r="D168" s="23" t="s">
        <v>370</v>
      </c>
      <c r="E168" s="62" t="s">
        <v>1431</v>
      </c>
      <c r="F168" s="21" t="s">
        <v>358</v>
      </c>
      <c r="G168" s="38" t="s">
        <v>370</v>
      </c>
      <c r="H168" s="23" t="s">
        <v>38</v>
      </c>
      <c r="I168" s="23" t="s">
        <v>371</v>
      </c>
      <c r="J168" s="23"/>
      <c r="K168" s="31">
        <v>7800</v>
      </c>
      <c r="L168" s="64"/>
      <c r="M168" s="31">
        <f t="shared" si="14"/>
        <v>0</v>
      </c>
      <c r="N168" s="71"/>
      <c r="O168" s="48">
        <v>0.2</v>
      </c>
      <c r="P168" s="54">
        <f t="shared" si="15"/>
        <v>0</v>
      </c>
    </row>
    <row r="169" spans="2:16" ht="30" customHeight="1">
      <c r="B169" s="73"/>
      <c r="C169" s="23">
        <v>11</v>
      </c>
      <c r="D169" s="23" t="s">
        <v>372</v>
      </c>
      <c r="E169" s="62" t="s">
        <v>1432</v>
      </c>
      <c r="F169" s="23" t="s">
        <v>354</v>
      </c>
      <c r="G169" s="38" t="s">
        <v>373</v>
      </c>
      <c r="H169" s="23" t="s">
        <v>38</v>
      </c>
      <c r="I169" s="23" t="s">
        <v>138</v>
      </c>
      <c r="J169" s="23"/>
      <c r="K169" s="31">
        <v>45540</v>
      </c>
      <c r="L169" s="64"/>
      <c r="M169" s="31">
        <f t="shared" si="14"/>
        <v>0</v>
      </c>
      <c r="N169" s="71"/>
      <c r="O169" s="48">
        <v>0.2</v>
      </c>
      <c r="P169" s="54">
        <f t="shared" si="15"/>
        <v>0</v>
      </c>
    </row>
    <row r="170" spans="2:16" ht="45" customHeight="1">
      <c r="B170" s="73"/>
      <c r="C170" s="23">
        <v>12</v>
      </c>
      <c r="D170" s="23" t="s">
        <v>374</v>
      </c>
      <c r="E170" s="62" t="s">
        <v>1433</v>
      </c>
      <c r="F170" s="23" t="s">
        <v>354</v>
      </c>
      <c r="G170" s="38" t="s">
        <v>375</v>
      </c>
      <c r="H170" s="23" t="s">
        <v>38</v>
      </c>
      <c r="I170" s="23" t="s">
        <v>360</v>
      </c>
      <c r="J170" s="23"/>
      <c r="K170" s="31">
        <v>7865</v>
      </c>
      <c r="L170" s="64"/>
      <c r="M170" s="31">
        <f t="shared" si="14"/>
        <v>0</v>
      </c>
      <c r="N170" s="71"/>
      <c r="O170" s="48">
        <v>0.2</v>
      </c>
      <c r="P170" s="54">
        <f>M170*O170</f>
        <v>0</v>
      </c>
    </row>
    <row r="171" spans="2:16" ht="30" customHeight="1">
      <c r="B171" s="73"/>
      <c r="C171" s="23">
        <v>13</v>
      </c>
      <c r="D171" s="23" t="s">
        <v>376</v>
      </c>
      <c r="E171" s="62" t="s">
        <v>1434</v>
      </c>
      <c r="F171" s="21" t="s">
        <v>358</v>
      </c>
      <c r="G171" s="38" t="s">
        <v>376</v>
      </c>
      <c r="H171" s="23" t="s">
        <v>38</v>
      </c>
      <c r="I171" s="23" t="s">
        <v>138</v>
      </c>
      <c r="J171" s="23"/>
      <c r="K171" s="31">
        <v>52800</v>
      </c>
      <c r="L171" s="64"/>
      <c r="M171" s="31">
        <f t="shared" si="14"/>
        <v>0</v>
      </c>
      <c r="N171" s="71"/>
      <c r="O171" s="48">
        <v>0.2</v>
      </c>
      <c r="P171" s="54">
        <f t="shared" si="15"/>
        <v>0</v>
      </c>
    </row>
    <row r="172" spans="2:16" ht="49.5" customHeight="1">
      <c r="B172" s="73"/>
      <c r="C172" s="23">
        <v>14</v>
      </c>
      <c r="D172" s="23" t="s">
        <v>377</v>
      </c>
      <c r="E172" s="62" t="s">
        <v>1435</v>
      </c>
      <c r="F172" s="21" t="s">
        <v>358</v>
      </c>
      <c r="G172" s="38" t="s">
        <v>378</v>
      </c>
      <c r="H172" s="23" t="s">
        <v>38</v>
      </c>
      <c r="I172" s="23" t="s">
        <v>360</v>
      </c>
      <c r="J172" s="23"/>
      <c r="K172" s="31">
        <v>11440</v>
      </c>
      <c r="L172" s="64"/>
      <c r="M172" s="31">
        <f t="shared" si="14"/>
        <v>0</v>
      </c>
      <c r="N172" s="71"/>
      <c r="O172" s="48">
        <v>0.2</v>
      </c>
      <c r="P172" s="54">
        <f t="shared" si="15"/>
        <v>0</v>
      </c>
    </row>
    <row r="173" spans="2:16" ht="30" customHeight="1">
      <c r="B173" s="73"/>
      <c r="C173" s="23">
        <v>15</v>
      </c>
      <c r="D173" s="23" t="s">
        <v>379</v>
      </c>
      <c r="E173" s="62" t="s">
        <v>1436</v>
      </c>
      <c r="F173" s="21" t="s">
        <v>358</v>
      </c>
      <c r="G173" s="38" t="s">
        <v>380</v>
      </c>
      <c r="H173" s="23" t="s">
        <v>38</v>
      </c>
      <c r="I173" s="23" t="s">
        <v>138</v>
      </c>
      <c r="J173" s="23"/>
      <c r="K173" s="31">
        <v>26992</v>
      </c>
      <c r="L173" s="64"/>
      <c r="M173" s="31">
        <f t="shared" si="14"/>
        <v>0</v>
      </c>
      <c r="N173" s="71"/>
      <c r="O173" s="48">
        <v>0.2</v>
      </c>
      <c r="P173" s="54">
        <f t="shared" si="15"/>
        <v>0</v>
      </c>
    </row>
    <row r="174" spans="2:16" ht="30" customHeight="1">
      <c r="B174" s="73"/>
      <c r="C174" s="23">
        <v>16</v>
      </c>
      <c r="D174" s="23" t="s">
        <v>381</v>
      </c>
      <c r="E174" s="62" t="s">
        <v>1437</v>
      </c>
      <c r="F174" s="21" t="s">
        <v>358</v>
      </c>
      <c r="G174" s="38" t="s">
        <v>382</v>
      </c>
      <c r="H174" s="23" t="s">
        <v>38</v>
      </c>
      <c r="I174" s="23" t="s">
        <v>138</v>
      </c>
      <c r="J174" s="23"/>
      <c r="K174" s="31">
        <v>27873</v>
      </c>
      <c r="L174" s="64"/>
      <c r="M174" s="31">
        <f t="shared" si="14"/>
        <v>0</v>
      </c>
      <c r="N174" s="71"/>
      <c r="O174" s="48">
        <v>0.2</v>
      </c>
      <c r="P174" s="54">
        <f>M174*O174</f>
        <v>0</v>
      </c>
    </row>
    <row r="175" spans="2:16" ht="30" customHeight="1">
      <c r="B175" s="73"/>
      <c r="C175" s="23">
        <v>17</v>
      </c>
      <c r="D175" s="23" t="s">
        <v>383</v>
      </c>
      <c r="E175" s="62" t="s">
        <v>1438</v>
      </c>
      <c r="F175" s="21" t="s">
        <v>358</v>
      </c>
      <c r="G175" s="38" t="s">
        <v>383</v>
      </c>
      <c r="H175" s="23" t="s">
        <v>38</v>
      </c>
      <c r="I175" s="23" t="s">
        <v>138</v>
      </c>
      <c r="J175" s="23"/>
      <c r="K175" s="31">
        <v>29340</v>
      </c>
      <c r="L175" s="64"/>
      <c r="M175" s="31">
        <f t="shared" si="14"/>
        <v>0</v>
      </c>
      <c r="N175" s="71"/>
      <c r="O175" s="48">
        <v>0.2</v>
      </c>
      <c r="P175" s="54">
        <f t="shared" si="15"/>
        <v>0</v>
      </c>
    </row>
    <row r="176" spans="2:16" ht="30" customHeight="1">
      <c r="B176" s="73"/>
      <c r="C176" s="23">
        <v>18</v>
      </c>
      <c r="D176" s="23" t="s">
        <v>384</v>
      </c>
      <c r="E176" s="62" t="s">
        <v>1439</v>
      </c>
      <c r="F176" s="21" t="s">
        <v>358</v>
      </c>
      <c r="G176" s="38" t="s">
        <v>384</v>
      </c>
      <c r="H176" s="23" t="s">
        <v>38</v>
      </c>
      <c r="I176" s="23" t="s">
        <v>138</v>
      </c>
      <c r="J176" s="23"/>
      <c r="K176" s="31">
        <v>19951</v>
      </c>
      <c r="L176" s="64"/>
      <c r="M176" s="31">
        <f t="shared" si="14"/>
        <v>0</v>
      </c>
      <c r="N176" s="71"/>
      <c r="O176" s="48">
        <v>0.2</v>
      </c>
      <c r="P176" s="54">
        <f t="shared" si="15"/>
        <v>0</v>
      </c>
    </row>
    <row r="177" spans="2:16" ht="49.5" customHeight="1">
      <c r="B177" s="73"/>
      <c r="C177" s="23">
        <v>19</v>
      </c>
      <c r="D177" s="23" t="s">
        <v>385</v>
      </c>
      <c r="E177" s="62" t="s">
        <v>1440</v>
      </c>
      <c r="F177" s="21" t="s">
        <v>358</v>
      </c>
      <c r="G177" s="38" t="s">
        <v>386</v>
      </c>
      <c r="H177" s="23" t="s">
        <v>38</v>
      </c>
      <c r="I177" s="23" t="s">
        <v>387</v>
      </c>
      <c r="J177" s="23"/>
      <c r="K177" s="31">
        <v>20280</v>
      </c>
      <c r="L177" s="64"/>
      <c r="M177" s="31">
        <f t="shared" si="14"/>
        <v>0</v>
      </c>
      <c r="N177" s="71"/>
      <c r="O177" s="48">
        <v>0.2</v>
      </c>
      <c r="P177" s="54">
        <f t="shared" si="15"/>
        <v>0</v>
      </c>
    </row>
    <row r="178" spans="2:16" ht="30" customHeight="1">
      <c r="B178" s="73"/>
      <c r="C178" s="23">
        <v>20</v>
      </c>
      <c r="D178" s="23" t="s">
        <v>388</v>
      </c>
      <c r="E178" s="62" t="s">
        <v>1441</v>
      </c>
      <c r="F178" s="21" t="s">
        <v>358</v>
      </c>
      <c r="G178" s="38" t="s">
        <v>389</v>
      </c>
      <c r="H178" s="23" t="s">
        <v>38</v>
      </c>
      <c r="I178" s="23" t="s">
        <v>390</v>
      </c>
      <c r="J178" s="23"/>
      <c r="K178" s="31">
        <v>12029</v>
      </c>
      <c r="L178" s="64"/>
      <c r="M178" s="31">
        <f t="shared" si="14"/>
        <v>0</v>
      </c>
      <c r="N178" s="71"/>
      <c r="O178" s="48">
        <v>0.2</v>
      </c>
      <c r="P178" s="54">
        <f t="shared" si="15"/>
        <v>0</v>
      </c>
    </row>
    <row r="179" spans="2:16" ht="45" customHeight="1">
      <c r="B179" s="73"/>
      <c r="C179" s="23">
        <v>21</v>
      </c>
      <c r="D179" s="23" t="s">
        <v>391</v>
      </c>
      <c r="E179" s="62" t="s">
        <v>1442</v>
      </c>
      <c r="F179" s="21" t="s">
        <v>358</v>
      </c>
      <c r="G179" s="38" t="s">
        <v>391</v>
      </c>
      <c r="H179" s="23" t="s">
        <v>38</v>
      </c>
      <c r="I179" s="23" t="s">
        <v>392</v>
      </c>
      <c r="J179" s="23"/>
      <c r="K179" s="31">
        <v>20538</v>
      </c>
      <c r="L179" s="64"/>
      <c r="M179" s="31">
        <f t="shared" si="14"/>
        <v>0</v>
      </c>
      <c r="N179" s="71"/>
      <c r="O179" s="48">
        <v>0.2</v>
      </c>
      <c r="P179" s="54">
        <f t="shared" si="15"/>
        <v>0</v>
      </c>
    </row>
    <row r="180" spans="2:16" ht="36.75" customHeight="1">
      <c r="B180" s="73"/>
      <c r="C180" s="23">
        <v>22</v>
      </c>
      <c r="D180" s="23" t="s">
        <v>393</v>
      </c>
      <c r="E180" s="62" t="s">
        <v>1443</v>
      </c>
      <c r="F180" s="21" t="s">
        <v>358</v>
      </c>
      <c r="G180" s="38" t="s">
        <v>394</v>
      </c>
      <c r="H180" s="23" t="s">
        <v>38</v>
      </c>
      <c r="I180" s="23" t="s">
        <v>395</v>
      </c>
      <c r="J180" s="23"/>
      <c r="K180" s="31">
        <v>92421</v>
      </c>
      <c r="L180" s="64"/>
      <c r="M180" s="31">
        <f t="shared" si="14"/>
        <v>0</v>
      </c>
      <c r="N180" s="71"/>
      <c r="O180" s="48">
        <v>0.2</v>
      </c>
      <c r="P180" s="54">
        <f t="shared" si="15"/>
        <v>0</v>
      </c>
    </row>
    <row r="181" spans="2:16" ht="30" customHeight="1">
      <c r="B181" s="73"/>
      <c r="C181" s="23">
        <v>23</v>
      </c>
      <c r="D181" s="23" t="s">
        <v>396</v>
      </c>
      <c r="E181" s="62" t="s">
        <v>1444</v>
      </c>
      <c r="F181" s="21" t="s">
        <v>358</v>
      </c>
      <c r="G181" s="38" t="s">
        <v>396</v>
      </c>
      <c r="H181" s="23" t="s">
        <v>38</v>
      </c>
      <c r="I181" s="23" t="s">
        <v>397</v>
      </c>
      <c r="J181" s="23"/>
      <c r="K181" s="31">
        <v>44010</v>
      </c>
      <c r="L181" s="64"/>
      <c r="M181" s="31">
        <f t="shared" si="14"/>
        <v>0</v>
      </c>
      <c r="N181" s="71"/>
      <c r="O181" s="48">
        <v>0.2</v>
      </c>
      <c r="P181" s="54">
        <f t="shared" si="15"/>
        <v>0</v>
      </c>
    </row>
    <row r="182" spans="2:16" ht="30" customHeight="1">
      <c r="B182" s="73"/>
      <c r="C182" s="23">
        <v>24</v>
      </c>
      <c r="D182" s="23" t="s">
        <v>398</v>
      </c>
      <c r="E182" s="62" t="s">
        <v>1445</v>
      </c>
      <c r="F182" s="21" t="s">
        <v>358</v>
      </c>
      <c r="G182" s="38" t="s">
        <v>398</v>
      </c>
      <c r="H182" s="23" t="s">
        <v>38</v>
      </c>
      <c r="I182" s="23" t="s">
        <v>399</v>
      </c>
      <c r="J182" s="23"/>
      <c r="K182" s="31">
        <v>9682</v>
      </c>
      <c r="L182" s="64"/>
      <c r="M182" s="31">
        <f t="shared" si="14"/>
        <v>0</v>
      </c>
      <c r="N182" s="71"/>
      <c r="O182" s="48">
        <v>0.2</v>
      </c>
      <c r="P182" s="54">
        <f>M182*O182</f>
        <v>0</v>
      </c>
    </row>
    <row r="183" spans="2:16" ht="30" customHeight="1">
      <c r="B183" s="73"/>
      <c r="C183" s="23">
        <v>25</v>
      </c>
      <c r="D183" s="23" t="s">
        <v>400</v>
      </c>
      <c r="E183" s="62" t="s">
        <v>1446</v>
      </c>
      <c r="F183" s="21" t="s">
        <v>358</v>
      </c>
      <c r="G183" s="38" t="s">
        <v>400</v>
      </c>
      <c r="H183" s="23" t="s">
        <v>38</v>
      </c>
      <c r="I183" s="23" t="s">
        <v>401</v>
      </c>
      <c r="J183" s="23"/>
      <c r="K183" s="31">
        <v>6864</v>
      </c>
      <c r="L183" s="64"/>
      <c r="M183" s="31">
        <f t="shared" si="14"/>
        <v>0</v>
      </c>
      <c r="N183" s="71"/>
      <c r="O183" s="48">
        <v>0.2</v>
      </c>
      <c r="P183" s="54">
        <f t="shared" si="15"/>
        <v>0</v>
      </c>
    </row>
    <row r="184" spans="2:16" ht="30" customHeight="1">
      <c r="B184" s="73"/>
      <c r="C184" s="23">
        <v>26</v>
      </c>
      <c r="D184" s="23" t="s">
        <v>402</v>
      </c>
      <c r="E184" s="62" t="s">
        <v>1447</v>
      </c>
      <c r="F184" s="21" t="s">
        <v>358</v>
      </c>
      <c r="G184" s="38" t="s">
        <v>403</v>
      </c>
      <c r="H184" s="23" t="s">
        <v>38</v>
      </c>
      <c r="I184" s="23" t="s">
        <v>404</v>
      </c>
      <c r="J184" s="23"/>
      <c r="K184" s="31">
        <v>10269</v>
      </c>
      <c r="L184" s="64"/>
      <c r="M184" s="31">
        <f t="shared" si="14"/>
        <v>0</v>
      </c>
      <c r="N184" s="71"/>
      <c r="O184" s="48">
        <v>0.2</v>
      </c>
      <c r="P184" s="54">
        <f t="shared" si="15"/>
        <v>0</v>
      </c>
    </row>
    <row r="185" spans="2:16" ht="30" customHeight="1">
      <c r="B185" s="73"/>
      <c r="C185" s="23">
        <v>27</v>
      </c>
      <c r="D185" s="23" t="s">
        <v>405</v>
      </c>
      <c r="E185" s="62" t="s">
        <v>1448</v>
      </c>
      <c r="F185" s="21" t="s">
        <v>358</v>
      </c>
      <c r="G185" s="38" t="s">
        <v>406</v>
      </c>
      <c r="H185" s="23" t="s">
        <v>38</v>
      </c>
      <c r="I185" s="23" t="s">
        <v>404</v>
      </c>
      <c r="J185" s="23"/>
      <c r="K185" s="31">
        <v>10562</v>
      </c>
      <c r="L185" s="64"/>
      <c r="M185" s="31">
        <f t="shared" si="14"/>
        <v>0</v>
      </c>
      <c r="N185" s="71"/>
      <c r="O185" s="48">
        <v>0.2</v>
      </c>
      <c r="P185" s="54">
        <f t="shared" si="15"/>
        <v>0</v>
      </c>
    </row>
    <row r="186" spans="2:16" ht="30" customHeight="1">
      <c r="B186" s="73"/>
      <c r="C186" s="23">
        <v>28</v>
      </c>
      <c r="D186" s="23" t="s">
        <v>407</v>
      </c>
      <c r="E186" s="62" t="s">
        <v>1449</v>
      </c>
      <c r="F186" s="21" t="s">
        <v>358</v>
      </c>
      <c r="G186" s="38" t="s">
        <v>408</v>
      </c>
      <c r="H186" s="23" t="s">
        <v>38</v>
      </c>
      <c r="I186" s="23" t="s">
        <v>404</v>
      </c>
      <c r="J186" s="23"/>
      <c r="K186" s="31">
        <v>10562</v>
      </c>
      <c r="L186" s="64"/>
      <c r="M186" s="31">
        <f t="shared" si="14"/>
        <v>0</v>
      </c>
      <c r="N186" s="71"/>
      <c r="O186" s="48">
        <v>0.2</v>
      </c>
      <c r="P186" s="54">
        <f t="shared" si="15"/>
        <v>0</v>
      </c>
    </row>
    <row r="187" spans="2:16" ht="30" customHeight="1">
      <c r="B187" s="73"/>
      <c r="C187" s="23">
        <v>29</v>
      </c>
      <c r="D187" s="23" t="s">
        <v>409</v>
      </c>
      <c r="E187" s="62" t="s">
        <v>1450</v>
      </c>
      <c r="F187" s="21" t="s">
        <v>358</v>
      </c>
      <c r="G187" s="38" t="s">
        <v>410</v>
      </c>
      <c r="H187" s="23" t="s">
        <v>38</v>
      </c>
      <c r="I187" s="23" t="s">
        <v>404</v>
      </c>
      <c r="J187" s="23"/>
      <c r="K187" s="31">
        <v>27286</v>
      </c>
      <c r="L187" s="64"/>
      <c r="M187" s="31">
        <f t="shared" si="14"/>
        <v>0</v>
      </c>
      <c r="N187" s="71"/>
      <c r="O187" s="48">
        <v>0.2</v>
      </c>
      <c r="P187" s="54">
        <f t="shared" si="15"/>
        <v>0</v>
      </c>
    </row>
    <row r="188" spans="2:16" ht="30" customHeight="1">
      <c r="B188" s="73"/>
      <c r="C188" s="23">
        <v>30</v>
      </c>
      <c r="D188" s="23" t="s">
        <v>411</v>
      </c>
      <c r="E188" s="62" t="s">
        <v>1451</v>
      </c>
      <c r="F188" s="21" t="s">
        <v>358</v>
      </c>
      <c r="G188" s="38" t="s">
        <v>412</v>
      </c>
      <c r="H188" s="23" t="s">
        <v>38</v>
      </c>
      <c r="I188" s="23" t="s">
        <v>404</v>
      </c>
      <c r="J188" s="23"/>
      <c r="K188" s="31">
        <v>21418</v>
      </c>
      <c r="L188" s="64"/>
      <c r="M188" s="31">
        <f t="shared" si="14"/>
        <v>0</v>
      </c>
      <c r="N188" s="71"/>
      <c r="O188" s="48">
        <v>0.2</v>
      </c>
      <c r="P188" s="54">
        <f t="shared" si="15"/>
        <v>0</v>
      </c>
    </row>
    <row r="189" spans="2:16" ht="30" customHeight="1">
      <c r="B189" s="73"/>
      <c r="C189" s="23">
        <v>31</v>
      </c>
      <c r="D189" s="23" t="s">
        <v>413</v>
      </c>
      <c r="E189" s="62" t="s">
        <v>1452</v>
      </c>
      <c r="F189" s="21" t="s">
        <v>358</v>
      </c>
      <c r="G189" s="38" t="s">
        <v>413</v>
      </c>
      <c r="H189" s="23" t="s">
        <v>38</v>
      </c>
      <c r="I189" s="23" t="s">
        <v>404</v>
      </c>
      <c r="J189" s="23"/>
      <c r="K189" s="31">
        <v>19071</v>
      </c>
      <c r="L189" s="64"/>
      <c r="M189" s="31">
        <f t="shared" si="14"/>
        <v>0</v>
      </c>
      <c r="N189" s="71"/>
      <c r="O189" s="48">
        <v>0.2</v>
      </c>
      <c r="P189" s="54">
        <f t="shared" si="15"/>
        <v>0</v>
      </c>
    </row>
    <row r="190" spans="2:16" ht="30" customHeight="1">
      <c r="B190" s="73"/>
      <c r="C190" s="23">
        <v>32</v>
      </c>
      <c r="D190" s="23" t="s">
        <v>414</v>
      </c>
      <c r="E190" s="62" t="s">
        <v>1453</v>
      </c>
      <c r="F190" s="21" t="s">
        <v>358</v>
      </c>
      <c r="G190" s="38" t="s">
        <v>414</v>
      </c>
      <c r="H190" s="23" t="s">
        <v>38</v>
      </c>
      <c r="I190" s="23" t="s">
        <v>415</v>
      </c>
      <c r="J190" s="23"/>
      <c r="K190" s="31">
        <v>9360</v>
      </c>
      <c r="L190" s="64"/>
      <c r="M190" s="31">
        <f t="shared" si="14"/>
        <v>0</v>
      </c>
      <c r="N190" s="71"/>
      <c r="O190" s="48">
        <v>0.2</v>
      </c>
      <c r="P190" s="54">
        <f t="shared" si="15"/>
        <v>0</v>
      </c>
    </row>
    <row r="191" spans="2:16" ht="30" customHeight="1">
      <c r="B191" s="73"/>
      <c r="C191" s="23">
        <v>33</v>
      </c>
      <c r="D191" s="23" t="s">
        <v>416</v>
      </c>
      <c r="E191" s="62" t="s">
        <v>1454</v>
      </c>
      <c r="F191" s="21" t="s">
        <v>358</v>
      </c>
      <c r="G191" s="38" t="s">
        <v>416</v>
      </c>
      <c r="H191" s="23" t="s">
        <v>38</v>
      </c>
      <c r="I191" s="23" t="s">
        <v>415</v>
      </c>
      <c r="J191" s="23"/>
      <c r="K191" s="31">
        <v>9360</v>
      </c>
      <c r="L191" s="64"/>
      <c r="M191" s="31">
        <f t="shared" si="14"/>
        <v>0</v>
      </c>
      <c r="N191" s="71"/>
      <c r="O191" s="48">
        <v>0.2</v>
      </c>
      <c r="P191" s="54">
        <f t="shared" si="15"/>
        <v>0</v>
      </c>
    </row>
    <row r="192" spans="2:16" ht="30" customHeight="1">
      <c r="B192" s="73"/>
      <c r="C192" s="23">
        <v>34</v>
      </c>
      <c r="D192" s="23" t="s">
        <v>417</v>
      </c>
      <c r="E192" s="62" t="s">
        <v>1455</v>
      </c>
      <c r="F192" s="21" t="s">
        <v>358</v>
      </c>
      <c r="G192" s="38" t="s">
        <v>417</v>
      </c>
      <c r="H192" s="23" t="s">
        <v>38</v>
      </c>
      <c r="I192" s="23" t="s">
        <v>415</v>
      </c>
      <c r="J192" s="23"/>
      <c r="K192" s="31">
        <v>9360</v>
      </c>
      <c r="L192" s="64"/>
      <c r="M192" s="31">
        <f t="shared" si="14"/>
        <v>0</v>
      </c>
      <c r="N192" s="71"/>
      <c r="O192" s="48">
        <v>0.2</v>
      </c>
      <c r="P192" s="54">
        <f t="shared" si="15"/>
        <v>0</v>
      </c>
    </row>
    <row r="193" spans="2:16" ht="30" customHeight="1">
      <c r="B193" s="73"/>
      <c r="C193" s="23">
        <v>35</v>
      </c>
      <c r="D193" s="23" t="s">
        <v>418</v>
      </c>
      <c r="E193" s="62" t="s">
        <v>1456</v>
      </c>
      <c r="F193" s="21" t="s">
        <v>358</v>
      </c>
      <c r="G193" s="38" t="s">
        <v>419</v>
      </c>
      <c r="H193" s="23" t="s">
        <v>38</v>
      </c>
      <c r="I193" s="23" t="s">
        <v>138</v>
      </c>
      <c r="J193" s="23"/>
      <c r="K193" s="31">
        <v>22005</v>
      </c>
      <c r="L193" s="64"/>
      <c r="M193" s="31">
        <f t="shared" si="14"/>
        <v>0</v>
      </c>
      <c r="N193" s="71"/>
      <c r="O193" s="48">
        <v>0.2</v>
      </c>
      <c r="P193" s="54">
        <f>M193*O193</f>
        <v>0</v>
      </c>
    </row>
    <row r="194" spans="2:16" ht="30" customHeight="1">
      <c r="B194" s="73"/>
      <c r="C194" s="23">
        <v>36</v>
      </c>
      <c r="D194" s="23" t="s">
        <v>420</v>
      </c>
      <c r="E194" s="62" t="s">
        <v>1457</v>
      </c>
      <c r="F194" s="21" t="s">
        <v>358</v>
      </c>
      <c r="G194" s="38" t="s">
        <v>421</v>
      </c>
      <c r="H194" s="23" t="s">
        <v>38</v>
      </c>
      <c r="I194" s="23" t="s">
        <v>360</v>
      </c>
      <c r="J194" s="23"/>
      <c r="K194" s="31">
        <v>7800</v>
      </c>
      <c r="L194" s="64"/>
      <c r="M194" s="31">
        <f t="shared" si="14"/>
        <v>0</v>
      </c>
      <c r="N194" s="71"/>
      <c r="O194" s="48">
        <v>0.2</v>
      </c>
      <c r="P194" s="54">
        <f t="shared" si="15"/>
        <v>0</v>
      </c>
    </row>
    <row r="195" spans="2:16" ht="30" customHeight="1">
      <c r="B195" s="73"/>
      <c r="C195" s="23">
        <v>37</v>
      </c>
      <c r="D195" s="23" t="s">
        <v>422</v>
      </c>
      <c r="E195" s="62" t="s">
        <v>1458</v>
      </c>
      <c r="F195" s="21" t="s">
        <v>358</v>
      </c>
      <c r="G195" s="38" t="s">
        <v>422</v>
      </c>
      <c r="H195" s="23" t="s">
        <v>38</v>
      </c>
      <c r="I195" s="23" t="s">
        <v>360</v>
      </c>
      <c r="J195" s="23"/>
      <c r="K195" s="31">
        <v>7800</v>
      </c>
      <c r="L195" s="64"/>
      <c r="M195" s="31">
        <f t="shared" si="14"/>
        <v>0</v>
      </c>
      <c r="N195" s="71"/>
      <c r="O195" s="48">
        <v>0.2</v>
      </c>
      <c r="P195" s="54">
        <f t="shared" si="15"/>
        <v>0</v>
      </c>
    </row>
    <row r="196" spans="2:16" ht="30" customHeight="1">
      <c r="B196" s="73"/>
      <c r="C196" s="23">
        <v>38</v>
      </c>
      <c r="D196" s="23" t="s">
        <v>423</v>
      </c>
      <c r="E196" s="62" t="s">
        <v>1459</v>
      </c>
      <c r="F196" s="21" t="s">
        <v>358</v>
      </c>
      <c r="G196" s="38" t="s">
        <v>423</v>
      </c>
      <c r="H196" s="23" t="s">
        <v>38</v>
      </c>
      <c r="I196" s="23" t="s">
        <v>138</v>
      </c>
      <c r="J196" s="23"/>
      <c r="K196" s="31">
        <v>21124</v>
      </c>
      <c r="L196" s="64"/>
      <c r="M196" s="31">
        <f t="shared" si="14"/>
        <v>0</v>
      </c>
      <c r="N196" s="71"/>
      <c r="O196" s="48">
        <v>0.2</v>
      </c>
      <c r="P196" s="54">
        <f t="shared" si="15"/>
        <v>0</v>
      </c>
    </row>
    <row r="197" spans="2:16" ht="30" customHeight="1">
      <c r="B197" s="73"/>
      <c r="C197" s="23">
        <v>39</v>
      </c>
      <c r="D197" s="23" t="s">
        <v>424</v>
      </c>
      <c r="E197" s="62" t="s">
        <v>1460</v>
      </c>
      <c r="F197" s="21" t="s">
        <v>358</v>
      </c>
      <c r="G197" s="38" t="s">
        <v>424</v>
      </c>
      <c r="H197" s="23" t="s">
        <v>38</v>
      </c>
      <c r="I197" s="23" t="s">
        <v>138</v>
      </c>
      <c r="J197" s="23"/>
      <c r="K197" s="31">
        <v>18000</v>
      </c>
      <c r="L197" s="64"/>
      <c r="M197" s="31">
        <f t="shared" si="14"/>
        <v>0</v>
      </c>
      <c r="N197" s="71"/>
      <c r="O197" s="48">
        <v>0.2</v>
      </c>
      <c r="P197" s="54">
        <f t="shared" si="15"/>
        <v>0</v>
      </c>
    </row>
    <row r="198" spans="2:16" ht="30" customHeight="1">
      <c r="B198" s="73"/>
      <c r="C198" s="23">
        <v>40</v>
      </c>
      <c r="D198" s="23" t="s">
        <v>425</v>
      </c>
      <c r="E198" s="62" t="s">
        <v>1461</v>
      </c>
      <c r="F198" s="21" t="s">
        <v>358</v>
      </c>
      <c r="G198" s="38" t="s">
        <v>425</v>
      </c>
      <c r="H198" s="23" t="s">
        <v>38</v>
      </c>
      <c r="I198" s="23" t="s">
        <v>138</v>
      </c>
      <c r="J198" s="23"/>
      <c r="K198" s="31">
        <v>21418</v>
      </c>
      <c r="L198" s="64"/>
      <c r="M198" s="31">
        <f t="shared" si="14"/>
        <v>0</v>
      </c>
      <c r="N198" s="71"/>
      <c r="O198" s="48">
        <v>0.2</v>
      </c>
      <c r="P198" s="54">
        <f t="shared" si="15"/>
        <v>0</v>
      </c>
    </row>
    <row r="199" spans="2:16" ht="39.75" customHeight="1">
      <c r="B199" s="73"/>
      <c r="C199" s="23">
        <v>41</v>
      </c>
      <c r="D199" s="23" t="s">
        <v>426</v>
      </c>
      <c r="E199" s="62" t="s">
        <v>1462</v>
      </c>
      <c r="F199" s="21" t="s">
        <v>358</v>
      </c>
      <c r="G199" s="38" t="s">
        <v>426</v>
      </c>
      <c r="H199" s="23" t="s">
        <v>38</v>
      </c>
      <c r="I199" s="23" t="s">
        <v>138</v>
      </c>
      <c r="J199" s="23"/>
      <c r="K199" s="31">
        <v>90480</v>
      </c>
      <c r="L199" s="64"/>
      <c r="M199" s="31">
        <f t="shared" si="14"/>
        <v>0</v>
      </c>
      <c r="N199" s="71"/>
      <c r="O199" s="48">
        <v>0.2</v>
      </c>
      <c r="P199" s="54">
        <f t="shared" si="15"/>
        <v>0</v>
      </c>
    </row>
    <row r="200" spans="2:16" ht="44.25" customHeight="1">
      <c r="B200" s="73"/>
      <c r="C200" s="23">
        <v>42</v>
      </c>
      <c r="D200" s="23" t="s">
        <v>427</v>
      </c>
      <c r="E200" s="62" t="s">
        <v>1463</v>
      </c>
      <c r="F200" s="21" t="s">
        <v>358</v>
      </c>
      <c r="G200" s="38" t="s">
        <v>427</v>
      </c>
      <c r="H200" s="23" t="s">
        <v>38</v>
      </c>
      <c r="I200" s="23" t="s">
        <v>428</v>
      </c>
      <c r="J200" s="23"/>
      <c r="K200" s="31">
        <v>18720</v>
      </c>
      <c r="L200" s="64"/>
      <c r="M200" s="31">
        <f t="shared" si="14"/>
        <v>0</v>
      </c>
      <c r="N200" s="71"/>
      <c r="O200" s="48">
        <v>0.2</v>
      </c>
      <c r="P200" s="54">
        <f t="shared" si="15"/>
        <v>0</v>
      </c>
    </row>
    <row r="201" spans="2:16" ht="30" customHeight="1">
      <c r="B201" s="73"/>
      <c r="C201" s="23">
        <v>43</v>
      </c>
      <c r="D201" s="23" t="s">
        <v>429</v>
      </c>
      <c r="E201" s="62" t="s">
        <v>1464</v>
      </c>
      <c r="F201" s="21" t="s">
        <v>358</v>
      </c>
      <c r="G201" s="38" t="s">
        <v>429</v>
      </c>
      <c r="H201" s="23" t="s">
        <v>38</v>
      </c>
      <c r="I201" s="23" t="s">
        <v>138</v>
      </c>
      <c r="J201" s="23"/>
      <c r="K201" s="31">
        <v>10562</v>
      </c>
      <c r="L201" s="64"/>
      <c r="M201" s="31">
        <f t="shared" si="14"/>
        <v>0</v>
      </c>
      <c r="N201" s="71"/>
      <c r="O201" s="48">
        <v>0.2</v>
      </c>
      <c r="P201" s="54">
        <f>M201*O201</f>
        <v>0</v>
      </c>
    </row>
    <row r="202" spans="2:16" ht="30" customHeight="1">
      <c r="B202" s="73"/>
      <c r="C202" s="23">
        <v>44</v>
      </c>
      <c r="D202" s="23" t="s">
        <v>430</v>
      </c>
      <c r="E202" s="62" t="s">
        <v>1465</v>
      </c>
      <c r="F202" s="21" t="s">
        <v>358</v>
      </c>
      <c r="G202" s="38" t="s">
        <v>430</v>
      </c>
      <c r="H202" s="23" t="s">
        <v>38</v>
      </c>
      <c r="I202" s="23" t="s">
        <v>138</v>
      </c>
      <c r="J202" s="23"/>
      <c r="K202" s="31">
        <v>10562</v>
      </c>
      <c r="L202" s="64"/>
      <c r="M202" s="31">
        <f t="shared" si="14"/>
        <v>0</v>
      </c>
      <c r="N202" s="71"/>
      <c r="O202" s="48">
        <v>0.2</v>
      </c>
      <c r="P202" s="54">
        <f t="shared" si="15"/>
        <v>0</v>
      </c>
    </row>
    <row r="203" spans="2:16" ht="48" customHeight="1">
      <c r="B203" s="73"/>
      <c r="C203" s="23">
        <v>45</v>
      </c>
      <c r="D203" s="23" t="s">
        <v>431</v>
      </c>
      <c r="E203" s="62" t="s">
        <v>1466</v>
      </c>
      <c r="F203" s="23" t="s">
        <v>354</v>
      </c>
      <c r="G203" s="38" t="s">
        <v>431</v>
      </c>
      <c r="H203" s="23" t="s">
        <v>38</v>
      </c>
      <c r="I203" s="23" t="s">
        <v>138</v>
      </c>
      <c r="J203" s="23"/>
      <c r="K203" s="31">
        <v>132000</v>
      </c>
      <c r="L203" s="64"/>
      <c r="M203" s="31">
        <f t="shared" si="14"/>
        <v>0</v>
      </c>
      <c r="N203" s="71"/>
      <c r="O203" s="48">
        <v>0.2</v>
      </c>
      <c r="P203" s="54">
        <f t="shared" si="15"/>
        <v>0</v>
      </c>
    </row>
    <row r="204" spans="2:16" ht="48" customHeight="1">
      <c r="B204" s="73"/>
      <c r="C204" s="23">
        <v>46</v>
      </c>
      <c r="D204" s="23" t="s">
        <v>432</v>
      </c>
      <c r="E204" s="62" t="s">
        <v>1467</v>
      </c>
      <c r="F204" s="23" t="s">
        <v>354</v>
      </c>
      <c r="G204" s="38" t="s">
        <v>432</v>
      </c>
      <c r="H204" s="23" t="s">
        <v>38</v>
      </c>
      <c r="I204" s="23" t="s">
        <v>360</v>
      </c>
      <c r="J204" s="23"/>
      <c r="K204" s="31">
        <v>8580</v>
      </c>
      <c r="L204" s="64"/>
      <c r="M204" s="31">
        <f t="shared" si="14"/>
        <v>0</v>
      </c>
      <c r="N204" s="71"/>
      <c r="O204" s="48">
        <v>0.2</v>
      </c>
      <c r="P204" s="54">
        <f t="shared" si="15"/>
        <v>0</v>
      </c>
    </row>
    <row r="205" spans="2:16" ht="30" customHeight="1">
      <c r="B205" s="73"/>
      <c r="C205" s="23">
        <v>47</v>
      </c>
      <c r="D205" s="23" t="s">
        <v>433</v>
      </c>
      <c r="E205" s="62" t="s">
        <v>1468</v>
      </c>
      <c r="F205" s="23" t="s">
        <v>354</v>
      </c>
      <c r="G205" s="38" t="s">
        <v>433</v>
      </c>
      <c r="H205" s="23" t="s">
        <v>38</v>
      </c>
      <c r="I205" s="23" t="s">
        <v>138</v>
      </c>
      <c r="J205" s="23"/>
      <c r="K205" s="31">
        <v>41149</v>
      </c>
      <c r="L205" s="64"/>
      <c r="M205" s="31">
        <f t="shared" si="14"/>
        <v>0</v>
      </c>
      <c r="N205" s="71"/>
      <c r="O205" s="48">
        <v>0.2</v>
      </c>
      <c r="P205" s="54">
        <f t="shared" si="15"/>
        <v>0</v>
      </c>
    </row>
    <row r="206" spans="2:16" ht="30" customHeight="1">
      <c r="B206" s="73"/>
      <c r="C206" s="23">
        <v>48</v>
      </c>
      <c r="D206" s="23" t="s">
        <v>434</v>
      </c>
      <c r="E206" s="62" t="s">
        <v>1469</v>
      </c>
      <c r="F206" s="23" t="s">
        <v>354</v>
      </c>
      <c r="G206" s="38" t="s">
        <v>434</v>
      </c>
      <c r="H206" s="23" t="s">
        <v>38</v>
      </c>
      <c r="I206" s="23" t="s">
        <v>435</v>
      </c>
      <c r="J206" s="23"/>
      <c r="K206" s="31">
        <v>8580</v>
      </c>
      <c r="L206" s="64"/>
      <c r="M206" s="31">
        <f t="shared" si="14"/>
        <v>0</v>
      </c>
      <c r="N206" s="71"/>
      <c r="O206" s="48">
        <v>0.2</v>
      </c>
      <c r="P206" s="54">
        <f t="shared" si="15"/>
        <v>0</v>
      </c>
    </row>
    <row r="207" spans="2:16" ht="30" customHeight="1">
      <c r="B207" s="73"/>
      <c r="C207" s="23">
        <v>49</v>
      </c>
      <c r="D207" s="23" t="s">
        <v>436</v>
      </c>
      <c r="E207" s="62" t="s">
        <v>1470</v>
      </c>
      <c r="F207" s="21" t="s">
        <v>358</v>
      </c>
      <c r="G207" s="38" t="s">
        <v>437</v>
      </c>
      <c r="H207" s="23" t="s">
        <v>38</v>
      </c>
      <c r="I207" s="23" t="s">
        <v>138</v>
      </c>
      <c r="J207" s="23"/>
      <c r="K207" s="31">
        <v>27873</v>
      </c>
      <c r="L207" s="64"/>
      <c r="M207" s="31">
        <f t="shared" si="14"/>
        <v>0</v>
      </c>
      <c r="N207" s="71"/>
      <c r="O207" s="48">
        <v>0.2</v>
      </c>
      <c r="P207" s="54">
        <f t="shared" si="15"/>
        <v>0</v>
      </c>
    </row>
    <row r="208" spans="2:16" ht="30" customHeight="1">
      <c r="B208" s="73"/>
      <c r="C208" s="23">
        <v>50</v>
      </c>
      <c r="D208" s="23" t="s">
        <v>438</v>
      </c>
      <c r="E208" s="62" t="s">
        <v>1471</v>
      </c>
      <c r="F208" s="21" t="s">
        <v>358</v>
      </c>
      <c r="G208" s="38" t="s">
        <v>438</v>
      </c>
      <c r="H208" s="23" t="s">
        <v>38</v>
      </c>
      <c r="I208" s="23" t="s">
        <v>439</v>
      </c>
      <c r="J208" s="23"/>
      <c r="K208" s="31">
        <v>7800</v>
      </c>
      <c r="L208" s="64"/>
      <c r="M208" s="31">
        <f t="shared" si="14"/>
        <v>0</v>
      </c>
      <c r="N208" s="71"/>
      <c r="O208" s="48">
        <v>0.2</v>
      </c>
      <c r="P208" s="54">
        <f t="shared" si="15"/>
        <v>0</v>
      </c>
    </row>
    <row r="209" spans="2:16" ht="30" customHeight="1">
      <c r="B209" s="73"/>
      <c r="C209" s="23">
        <v>51</v>
      </c>
      <c r="D209" s="23" t="s">
        <v>440</v>
      </c>
      <c r="E209" s="62" t="s">
        <v>1472</v>
      </c>
      <c r="F209" s="21" t="s">
        <v>358</v>
      </c>
      <c r="G209" s="38" t="s">
        <v>441</v>
      </c>
      <c r="H209" s="23" t="s">
        <v>38</v>
      </c>
      <c r="I209" s="23" t="s">
        <v>439</v>
      </c>
      <c r="J209" s="23"/>
      <c r="K209" s="31">
        <v>7800</v>
      </c>
      <c r="L209" s="64"/>
      <c r="M209" s="31">
        <f t="shared" si="14"/>
        <v>0</v>
      </c>
      <c r="N209" s="71"/>
      <c r="O209" s="48">
        <v>0.2</v>
      </c>
      <c r="P209" s="54">
        <f t="shared" si="15"/>
        <v>0</v>
      </c>
    </row>
    <row r="210" spans="2:16" ht="30" customHeight="1">
      <c r="B210" s="73"/>
      <c r="C210" s="23">
        <v>52</v>
      </c>
      <c r="D210" s="23" t="s">
        <v>442</v>
      </c>
      <c r="E210" s="62" t="s">
        <v>1473</v>
      </c>
      <c r="F210" s="21" t="s">
        <v>358</v>
      </c>
      <c r="G210" s="38" t="s">
        <v>443</v>
      </c>
      <c r="H210" s="23" t="s">
        <v>38</v>
      </c>
      <c r="I210" s="23" t="s">
        <v>439</v>
      </c>
      <c r="J210" s="23"/>
      <c r="K210" s="31">
        <v>7800</v>
      </c>
      <c r="L210" s="64"/>
      <c r="M210" s="31">
        <f t="shared" si="14"/>
        <v>0</v>
      </c>
      <c r="N210" s="71"/>
      <c r="O210" s="48">
        <v>0.2</v>
      </c>
      <c r="P210" s="54">
        <f>M210*O210</f>
        <v>0</v>
      </c>
    </row>
    <row r="211" spans="2:16" ht="30" customHeight="1">
      <c r="B211" s="73"/>
      <c r="C211" s="23">
        <v>53</v>
      </c>
      <c r="D211" s="23" t="s">
        <v>444</v>
      </c>
      <c r="E211" s="62" t="s">
        <v>1474</v>
      </c>
      <c r="F211" s="21" t="s">
        <v>358</v>
      </c>
      <c r="G211" s="38" t="s">
        <v>444</v>
      </c>
      <c r="H211" s="23" t="s">
        <v>38</v>
      </c>
      <c r="I211" s="23" t="s">
        <v>138</v>
      </c>
      <c r="J211" s="23"/>
      <c r="K211" s="31">
        <v>18190</v>
      </c>
      <c r="L211" s="64"/>
      <c r="M211" s="31">
        <f t="shared" si="14"/>
        <v>0</v>
      </c>
      <c r="N211" s="71"/>
      <c r="O211" s="48">
        <v>0.2</v>
      </c>
      <c r="P211" s="54">
        <f t="shared" si="15"/>
        <v>0</v>
      </c>
    </row>
    <row r="212" spans="2:16" ht="30" customHeight="1">
      <c r="B212" s="73"/>
      <c r="C212" s="23">
        <v>54</v>
      </c>
      <c r="D212" s="23" t="s">
        <v>445</v>
      </c>
      <c r="E212" s="62" t="s">
        <v>1475</v>
      </c>
      <c r="F212" s="21" t="s">
        <v>358</v>
      </c>
      <c r="G212" s="38" t="s">
        <v>445</v>
      </c>
      <c r="H212" s="23" t="s">
        <v>38</v>
      </c>
      <c r="I212" s="23" t="s">
        <v>138</v>
      </c>
      <c r="J212" s="23"/>
      <c r="K212" s="31">
        <v>18190</v>
      </c>
      <c r="L212" s="64"/>
      <c r="M212" s="31">
        <f t="shared" si="14"/>
        <v>0</v>
      </c>
      <c r="N212" s="71"/>
      <c r="O212" s="48">
        <v>0.2</v>
      </c>
      <c r="P212" s="54">
        <f t="shared" si="15"/>
        <v>0</v>
      </c>
    </row>
    <row r="213" spans="2:16" ht="30" customHeight="1">
      <c r="B213" s="73"/>
      <c r="C213" s="23">
        <v>55</v>
      </c>
      <c r="D213" s="23" t="s">
        <v>446</v>
      </c>
      <c r="E213" s="62" t="s">
        <v>1476</v>
      </c>
      <c r="F213" s="23" t="s">
        <v>354</v>
      </c>
      <c r="G213" s="38" t="s">
        <v>446</v>
      </c>
      <c r="H213" s="23" t="s">
        <v>38</v>
      </c>
      <c r="I213" s="23" t="s">
        <v>138</v>
      </c>
      <c r="J213" s="23"/>
      <c r="K213" s="31">
        <v>19071</v>
      </c>
      <c r="L213" s="64"/>
      <c r="M213" s="31">
        <f t="shared" si="14"/>
        <v>0</v>
      </c>
      <c r="N213" s="71"/>
      <c r="O213" s="48">
        <v>0.2</v>
      </c>
      <c r="P213" s="54">
        <f t="shared" si="15"/>
        <v>0</v>
      </c>
    </row>
    <row r="214" spans="2:16" ht="42" customHeight="1">
      <c r="B214" s="73"/>
      <c r="C214" s="23">
        <v>56</v>
      </c>
      <c r="D214" s="23" t="s">
        <v>447</v>
      </c>
      <c r="E214" s="62" t="s">
        <v>1477</v>
      </c>
      <c r="F214" s="23" t="s">
        <v>354</v>
      </c>
      <c r="G214" s="38" t="s">
        <v>447</v>
      </c>
      <c r="H214" s="23" t="s">
        <v>38</v>
      </c>
      <c r="I214" s="23" t="s">
        <v>138</v>
      </c>
      <c r="J214" s="23"/>
      <c r="K214" s="31">
        <v>17604</v>
      </c>
      <c r="L214" s="64"/>
      <c r="M214" s="31">
        <f t="shared" si="14"/>
        <v>0</v>
      </c>
      <c r="N214" s="71"/>
      <c r="O214" s="48">
        <v>0.2</v>
      </c>
      <c r="P214" s="54">
        <f t="shared" si="15"/>
        <v>0</v>
      </c>
    </row>
    <row r="215" spans="2:16" ht="45.75" customHeight="1">
      <c r="B215" s="73"/>
      <c r="C215" s="23">
        <v>57</v>
      </c>
      <c r="D215" s="23" t="s">
        <v>448</v>
      </c>
      <c r="E215" s="62" t="s">
        <v>1478</v>
      </c>
      <c r="F215" s="23" t="s">
        <v>354</v>
      </c>
      <c r="G215" s="38" t="s">
        <v>448</v>
      </c>
      <c r="H215" s="23" t="s">
        <v>38</v>
      </c>
      <c r="I215" s="23" t="s">
        <v>138</v>
      </c>
      <c r="J215" s="23"/>
      <c r="K215" s="31">
        <v>17604</v>
      </c>
      <c r="L215" s="64"/>
      <c r="M215" s="31">
        <f t="shared" si="14"/>
        <v>0</v>
      </c>
      <c r="N215" s="71"/>
      <c r="O215" s="48">
        <v>0.2</v>
      </c>
      <c r="P215" s="54">
        <f t="shared" si="15"/>
        <v>0</v>
      </c>
    </row>
    <row r="216" spans="2:16" ht="30" customHeight="1">
      <c r="B216" s="73"/>
      <c r="C216" s="23">
        <v>58</v>
      </c>
      <c r="D216" s="23" t="s">
        <v>449</v>
      </c>
      <c r="E216" s="62" t="s">
        <v>1479</v>
      </c>
      <c r="F216" s="21" t="s">
        <v>358</v>
      </c>
      <c r="G216" s="38" t="s">
        <v>449</v>
      </c>
      <c r="H216" s="23" t="s">
        <v>38</v>
      </c>
      <c r="I216" s="23" t="s">
        <v>138</v>
      </c>
      <c r="J216" s="23"/>
      <c r="K216" s="31">
        <v>18190</v>
      </c>
      <c r="L216" s="64"/>
      <c r="M216" s="31">
        <f t="shared" si="14"/>
        <v>0</v>
      </c>
      <c r="N216" s="71"/>
      <c r="O216" s="48">
        <v>0.2</v>
      </c>
      <c r="P216" s="54">
        <f t="shared" si="15"/>
        <v>0</v>
      </c>
    </row>
    <row r="217" spans="2:16" ht="30" customHeight="1">
      <c r="B217" s="73"/>
      <c r="C217" s="23">
        <v>59</v>
      </c>
      <c r="D217" s="23" t="s">
        <v>450</v>
      </c>
      <c r="E217" s="62" t="s">
        <v>1480</v>
      </c>
      <c r="F217" s="21" t="s">
        <v>358</v>
      </c>
      <c r="G217" s="38" t="s">
        <v>450</v>
      </c>
      <c r="H217" s="23" t="s">
        <v>38</v>
      </c>
      <c r="I217" s="23" t="s">
        <v>138</v>
      </c>
      <c r="J217" s="23"/>
      <c r="K217" s="31">
        <v>31393</v>
      </c>
      <c r="L217" s="64"/>
      <c r="M217" s="31">
        <f t="shared" si="14"/>
        <v>0</v>
      </c>
      <c r="N217" s="71"/>
      <c r="O217" s="48">
        <v>0.2</v>
      </c>
      <c r="P217" s="54">
        <f>M217*O217</f>
        <v>0</v>
      </c>
    </row>
    <row r="218" spans="2:16" ht="30" customHeight="1">
      <c r="B218" s="73"/>
      <c r="C218" s="23">
        <v>60</v>
      </c>
      <c r="D218" s="23" t="s">
        <v>451</v>
      </c>
      <c r="E218" s="62" t="s">
        <v>1481</v>
      </c>
      <c r="F218" s="21" t="s">
        <v>358</v>
      </c>
      <c r="G218" s="38" t="s">
        <v>451</v>
      </c>
      <c r="H218" s="23" t="s">
        <v>38</v>
      </c>
      <c r="I218" s="23" t="s">
        <v>439</v>
      </c>
      <c r="J218" s="23"/>
      <c r="K218" s="31">
        <v>7800</v>
      </c>
      <c r="L218" s="64"/>
      <c r="M218" s="31">
        <f t="shared" si="14"/>
        <v>0</v>
      </c>
      <c r="N218" s="71"/>
      <c r="O218" s="48">
        <v>0.2</v>
      </c>
      <c r="P218" s="54">
        <f t="shared" si="15"/>
        <v>0</v>
      </c>
    </row>
    <row r="219" spans="2:16" ht="30" customHeight="1">
      <c r="B219" s="73"/>
      <c r="C219" s="23">
        <v>61</v>
      </c>
      <c r="D219" s="23" t="s">
        <v>452</v>
      </c>
      <c r="E219" s="62" t="s">
        <v>1482</v>
      </c>
      <c r="F219" s="21" t="s">
        <v>358</v>
      </c>
      <c r="G219" s="38" t="s">
        <v>452</v>
      </c>
      <c r="H219" s="23" t="s">
        <v>38</v>
      </c>
      <c r="I219" s="23" t="s">
        <v>453</v>
      </c>
      <c r="J219" s="23"/>
      <c r="K219" s="31">
        <v>14376</v>
      </c>
      <c r="L219" s="64"/>
      <c r="M219" s="31">
        <f t="shared" si="14"/>
        <v>0</v>
      </c>
      <c r="N219" s="71"/>
      <c r="O219" s="48">
        <v>0.2</v>
      </c>
      <c r="P219" s="54">
        <f t="shared" si="15"/>
        <v>0</v>
      </c>
    </row>
    <row r="220" spans="2:16" ht="30" customHeight="1">
      <c r="B220" s="73"/>
      <c r="C220" s="23">
        <v>62</v>
      </c>
      <c r="D220" s="23" t="s">
        <v>454</v>
      </c>
      <c r="E220" s="62" t="s">
        <v>1483</v>
      </c>
      <c r="F220" s="21" t="s">
        <v>358</v>
      </c>
      <c r="G220" s="38" t="s">
        <v>454</v>
      </c>
      <c r="H220" s="23" t="s">
        <v>38</v>
      </c>
      <c r="I220" s="23" t="s">
        <v>455</v>
      </c>
      <c r="J220" s="23"/>
      <c r="K220" s="31">
        <v>5379</v>
      </c>
      <c r="L220" s="64"/>
      <c r="M220" s="31">
        <f t="shared" si="14"/>
        <v>0</v>
      </c>
      <c r="N220" s="71"/>
      <c r="O220" s="48">
        <v>0.2</v>
      </c>
      <c r="P220" s="54">
        <f t="shared" si="15"/>
        <v>0</v>
      </c>
    </row>
    <row r="221" spans="2:16" ht="30" customHeight="1">
      <c r="B221" s="73"/>
      <c r="C221" s="23">
        <v>63</v>
      </c>
      <c r="D221" s="23" t="s">
        <v>456</v>
      </c>
      <c r="E221" s="62" t="s">
        <v>1484</v>
      </c>
      <c r="F221" s="21" t="s">
        <v>358</v>
      </c>
      <c r="G221" s="38" t="s">
        <v>456</v>
      </c>
      <c r="H221" s="23" t="s">
        <v>38</v>
      </c>
      <c r="I221" s="23" t="s">
        <v>457</v>
      </c>
      <c r="J221" s="23"/>
      <c r="K221" s="31">
        <v>12909</v>
      </c>
      <c r="L221" s="65"/>
      <c r="M221" s="31">
        <f t="shared" si="14"/>
        <v>0</v>
      </c>
      <c r="N221" s="71"/>
      <c r="O221" s="48">
        <v>0.2</v>
      </c>
      <c r="P221" s="54">
        <f t="shared" si="15"/>
        <v>0</v>
      </c>
    </row>
    <row r="222" spans="2:16" ht="30" customHeight="1">
      <c r="B222" s="73"/>
      <c r="C222" s="66" t="s">
        <v>458</v>
      </c>
      <c r="D222" s="67"/>
      <c r="E222" s="67"/>
      <c r="F222" s="67"/>
      <c r="G222" s="67"/>
      <c r="H222" s="67"/>
      <c r="I222" s="67"/>
      <c r="J222" s="67"/>
      <c r="K222" s="67"/>
      <c r="L222" s="68"/>
      <c r="M222" s="43">
        <f>SUM(M159:M221)</f>
        <v>0</v>
      </c>
      <c r="N222" s="72"/>
      <c r="O222" s="48"/>
      <c r="P222" s="57">
        <f>SUM(P159:P221)</f>
        <v>0</v>
      </c>
    </row>
    <row r="223" spans="2:16" ht="30" customHeight="1">
      <c r="B223" s="73" t="s">
        <v>459</v>
      </c>
      <c r="C223" s="74" t="s">
        <v>460</v>
      </c>
      <c r="D223" s="74"/>
      <c r="E223" s="74"/>
      <c r="F223" s="74"/>
      <c r="G223" s="74"/>
      <c r="H223" s="74"/>
      <c r="I223" s="74"/>
      <c r="J223" s="74"/>
      <c r="K223" s="31"/>
      <c r="L223" s="31"/>
      <c r="M223" s="23"/>
      <c r="N223" s="44"/>
      <c r="O223" s="48"/>
      <c r="P223" s="54"/>
    </row>
    <row r="224" spans="2:16" ht="36.75" customHeight="1">
      <c r="B224" s="73"/>
      <c r="C224" s="22" t="s">
        <v>31</v>
      </c>
      <c r="D224" s="22" t="s">
        <v>32</v>
      </c>
      <c r="E224" s="59" t="s">
        <v>1294</v>
      </c>
      <c r="F224" s="26" t="s">
        <v>33</v>
      </c>
      <c r="G224" s="26" t="s">
        <v>34</v>
      </c>
      <c r="H224" s="22" t="s">
        <v>1</v>
      </c>
      <c r="I224" s="22" t="s">
        <v>35</v>
      </c>
      <c r="J224" s="22" t="s">
        <v>26</v>
      </c>
      <c r="K224" s="30" t="s">
        <v>27</v>
      </c>
      <c r="L224" s="46" t="s">
        <v>1293</v>
      </c>
      <c r="M224" s="26" t="s">
        <v>36</v>
      </c>
      <c r="N224" s="45" t="s">
        <v>40</v>
      </c>
      <c r="O224" s="48"/>
      <c r="P224" s="54"/>
    </row>
    <row r="225" spans="2:16" ht="34.5" customHeight="1">
      <c r="B225" s="73"/>
      <c r="C225" s="23">
        <v>1</v>
      </c>
      <c r="D225" s="23" t="s">
        <v>461</v>
      </c>
      <c r="E225" s="62" t="s">
        <v>1485</v>
      </c>
      <c r="F225" s="23" t="s">
        <v>462</v>
      </c>
      <c r="G225" s="23" t="s">
        <v>461</v>
      </c>
      <c r="H225" s="23" t="s">
        <v>38</v>
      </c>
      <c r="I225" s="23" t="s">
        <v>463</v>
      </c>
      <c r="J225" s="23"/>
      <c r="K225" s="31">
        <v>86000.46</v>
      </c>
      <c r="L225" s="63">
        <v>27698152.8</v>
      </c>
      <c r="M225" s="31">
        <f>J225*K225</f>
        <v>0</v>
      </c>
      <c r="N225" s="70">
        <v>1</v>
      </c>
      <c r="O225" s="48">
        <v>0.2</v>
      </c>
      <c r="P225" s="54">
        <f>M225*O225</f>
        <v>0</v>
      </c>
    </row>
    <row r="226" spans="2:16" ht="43.5" customHeight="1">
      <c r="B226" s="73"/>
      <c r="C226" s="23">
        <v>2</v>
      </c>
      <c r="D226" s="23" t="s">
        <v>464</v>
      </c>
      <c r="E226" s="62" t="s">
        <v>1486</v>
      </c>
      <c r="F226" s="23" t="s">
        <v>462</v>
      </c>
      <c r="G226" s="23" t="s">
        <v>464</v>
      </c>
      <c r="H226" s="23" t="s">
        <v>38</v>
      </c>
      <c r="I226" s="23" t="s">
        <v>463</v>
      </c>
      <c r="J226" s="23"/>
      <c r="K226" s="31">
        <v>85358</v>
      </c>
      <c r="L226" s="64"/>
      <c r="M226" s="31">
        <f aca="true" t="shared" si="16" ref="M226:M289">J226*K226</f>
        <v>0</v>
      </c>
      <c r="N226" s="71"/>
      <c r="O226" s="48">
        <v>0.2</v>
      </c>
      <c r="P226" s="54">
        <f aca="true" t="shared" si="17" ref="P226:P289">M226*O226</f>
        <v>0</v>
      </c>
    </row>
    <row r="227" spans="2:16" ht="48" customHeight="1">
      <c r="B227" s="73"/>
      <c r="C227" s="23">
        <v>3</v>
      </c>
      <c r="D227" s="23" t="s">
        <v>464</v>
      </c>
      <c r="E227" s="62" t="s">
        <v>1487</v>
      </c>
      <c r="F227" s="23" t="s">
        <v>462</v>
      </c>
      <c r="G227" s="23" t="s">
        <v>464</v>
      </c>
      <c r="H227" s="23" t="s">
        <v>38</v>
      </c>
      <c r="I227" s="23" t="s">
        <v>463</v>
      </c>
      <c r="J227" s="23"/>
      <c r="K227" s="31">
        <v>110230.4</v>
      </c>
      <c r="L227" s="64"/>
      <c r="M227" s="31">
        <f t="shared" si="16"/>
        <v>0</v>
      </c>
      <c r="N227" s="71"/>
      <c r="O227" s="48">
        <v>0.2</v>
      </c>
      <c r="P227" s="54">
        <f t="shared" si="17"/>
        <v>0</v>
      </c>
    </row>
    <row r="228" spans="2:16" ht="49.5" customHeight="1">
      <c r="B228" s="73"/>
      <c r="C228" s="23">
        <v>4</v>
      </c>
      <c r="D228" s="23" t="s">
        <v>464</v>
      </c>
      <c r="E228" s="62" t="s">
        <v>1488</v>
      </c>
      <c r="F228" s="23" t="s">
        <v>462</v>
      </c>
      <c r="G228" s="23" t="s">
        <v>464</v>
      </c>
      <c r="H228" s="23" t="s">
        <v>38</v>
      </c>
      <c r="I228" s="23" t="s">
        <v>463</v>
      </c>
      <c r="J228" s="23"/>
      <c r="K228" s="31">
        <v>130359.6</v>
      </c>
      <c r="L228" s="64"/>
      <c r="M228" s="31">
        <f t="shared" si="16"/>
        <v>0</v>
      </c>
      <c r="N228" s="71"/>
      <c r="O228" s="48">
        <v>0.2</v>
      </c>
      <c r="P228" s="54">
        <f t="shared" si="17"/>
        <v>0</v>
      </c>
    </row>
    <row r="229" spans="2:16" ht="48" customHeight="1">
      <c r="B229" s="73"/>
      <c r="C229" s="23">
        <v>5</v>
      </c>
      <c r="D229" s="23" t="s">
        <v>465</v>
      </c>
      <c r="E229" s="62" t="s">
        <v>1489</v>
      </c>
      <c r="F229" s="23" t="s">
        <v>462</v>
      </c>
      <c r="G229" s="23" t="s">
        <v>465</v>
      </c>
      <c r="H229" s="23" t="s">
        <v>38</v>
      </c>
      <c r="I229" s="23" t="s">
        <v>463</v>
      </c>
      <c r="J229" s="23"/>
      <c r="K229" s="31">
        <v>86000.46</v>
      </c>
      <c r="L229" s="64"/>
      <c r="M229" s="31">
        <f t="shared" si="16"/>
        <v>0</v>
      </c>
      <c r="N229" s="71"/>
      <c r="O229" s="48">
        <v>0.2</v>
      </c>
      <c r="P229" s="54">
        <f t="shared" si="17"/>
        <v>0</v>
      </c>
    </row>
    <row r="230" spans="2:16" ht="34.5" customHeight="1">
      <c r="B230" s="73"/>
      <c r="C230" s="23">
        <v>6</v>
      </c>
      <c r="D230" s="23" t="s">
        <v>466</v>
      </c>
      <c r="E230" s="62" t="s">
        <v>1490</v>
      </c>
      <c r="F230" s="23" t="s">
        <v>462</v>
      </c>
      <c r="G230" s="23" t="s">
        <v>466</v>
      </c>
      <c r="H230" s="23" t="s">
        <v>38</v>
      </c>
      <c r="I230" s="23" t="s">
        <v>463</v>
      </c>
      <c r="J230" s="23"/>
      <c r="K230" s="31">
        <v>124569.9</v>
      </c>
      <c r="L230" s="64"/>
      <c r="M230" s="31">
        <f t="shared" si="16"/>
        <v>0</v>
      </c>
      <c r="N230" s="71"/>
      <c r="O230" s="48">
        <v>0.2</v>
      </c>
      <c r="P230" s="54">
        <f t="shared" si="17"/>
        <v>0</v>
      </c>
    </row>
    <row r="231" spans="2:16" ht="34.5" customHeight="1">
      <c r="B231" s="73"/>
      <c r="C231" s="23">
        <v>7</v>
      </c>
      <c r="D231" s="23" t="s">
        <v>467</v>
      </c>
      <c r="E231" s="62" t="s">
        <v>1491</v>
      </c>
      <c r="F231" s="23" t="s">
        <v>462</v>
      </c>
      <c r="G231" s="23" t="s">
        <v>467</v>
      </c>
      <c r="H231" s="23" t="s">
        <v>38</v>
      </c>
      <c r="I231" s="23" t="s">
        <v>463</v>
      </c>
      <c r="J231" s="23"/>
      <c r="K231" s="31">
        <v>111974.8</v>
      </c>
      <c r="L231" s="64"/>
      <c r="M231" s="31">
        <f t="shared" si="16"/>
        <v>0</v>
      </c>
      <c r="N231" s="71"/>
      <c r="O231" s="48">
        <v>0.2</v>
      </c>
      <c r="P231" s="54">
        <f t="shared" si="17"/>
        <v>0</v>
      </c>
    </row>
    <row r="232" spans="2:16" ht="34.5" customHeight="1">
      <c r="B232" s="73"/>
      <c r="C232" s="23">
        <v>8</v>
      </c>
      <c r="D232" s="23" t="s">
        <v>468</v>
      </c>
      <c r="E232" s="62" t="s">
        <v>1492</v>
      </c>
      <c r="F232" s="23" t="s">
        <v>462</v>
      </c>
      <c r="G232" s="23" t="s">
        <v>468</v>
      </c>
      <c r="H232" s="23" t="s">
        <v>38</v>
      </c>
      <c r="I232" s="23" t="s">
        <v>463</v>
      </c>
      <c r="J232" s="23"/>
      <c r="K232" s="31">
        <v>68678.4</v>
      </c>
      <c r="L232" s="64"/>
      <c r="M232" s="31">
        <f t="shared" si="16"/>
        <v>0</v>
      </c>
      <c r="N232" s="71"/>
      <c r="O232" s="48">
        <v>0.2</v>
      </c>
      <c r="P232" s="54">
        <f t="shared" si="17"/>
        <v>0</v>
      </c>
    </row>
    <row r="233" spans="2:16" ht="34.5" customHeight="1">
      <c r="B233" s="73"/>
      <c r="C233" s="23">
        <v>9</v>
      </c>
      <c r="D233" s="23" t="s">
        <v>468</v>
      </c>
      <c r="E233" s="62" t="s">
        <v>1493</v>
      </c>
      <c r="F233" s="23" t="s">
        <v>462</v>
      </c>
      <c r="G233" s="23" t="s">
        <v>468</v>
      </c>
      <c r="H233" s="23" t="s">
        <v>38</v>
      </c>
      <c r="I233" s="23" t="s">
        <v>463</v>
      </c>
      <c r="J233" s="23"/>
      <c r="K233" s="31">
        <v>122931.2</v>
      </c>
      <c r="L233" s="64"/>
      <c r="M233" s="31">
        <f t="shared" si="16"/>
        <v>0</v>
      </c>
      <c r="N233" s="71"/>
      <c r="O233" s="48">
        <v>0.2</v>
      </c>
      <c r="P233" s="54">
        <f t="shared" si="17"/>
        <v>0</v>
      </c>
    </row>
    <row r="234" spans="2:16" ht="34.5" customHeight="1">
      <c r="B234" s="73"/>
      <c r="C234" s="23">
        <v>10</v>
      </c>
      <c r="D234" s="23" t="s">
        <v>468</v>
      </c>
      <c r="E234" s="62" t="s">
        <v>1494</v>
      </c>
      <c r="F234" s="23" t="s">
        <v>462</v>
      </c>
      <c r="G234" s="23" t="s">
        <v>468</v>
      </c>
      <c r="H234" s="23" t="s">
        <v>38</v>
      </c>
      <c r="I234" s="23" t="s">
        <v>463</v>
      </c>
      <c r="J234" s="23"/>
      <c r="K234" s="31">
        <v>189527.52</v>
      </c>
      <c r="L234" s="64"/>
      <c r="M234" s="31">
        <f t="shared" si="16"/>
        <v>0</v>
      </c>
      <c r="N234" s="71"/>
      <c r="O234" s="48">
        <v>0.2</v>
      </c>
      <c r="P234" s="54">
        <f t="shared" si="17"/>
        <v>0</v>
      </c>
    </row>
    <row r="235" spans="2:16" ht="34.5" customHeight="1">
      <c r="B235" s="73"/>
      <c r="C235" s="23">
        <v>11</v>
      </c>
      <c r="D235" s="23" t="s">
        <v>469</v>
      </c>
      <c r="E235" s="62" t="s">
        <v>1495</v>
      </c>
      <c r="F235" s="23" t="s">
        <v>462</v>
      </c>
      <c r="G235" s="23" t="s">
        <v>469</v>
      </c>
      <c r="H235" s="23" t="s">
        <v>38</v>
      </c>
      <c r="I235" s="23" t="s">
        <v>463</v>
      </c>
      <c r="J235" s="23"/>
      <c r="K235" s="31">
        <v>64027.6</v>
      </c>
      <c r="L235" s="64"/>
      <c r="M235" s="31">
        <f t="shared" si="16"/>
        <v>0</v>
      </c>
      <c r="N235" s="71"/>
      <c r="O235" s="48">
        <v>0.2</v>
      </c>
      <c r="P235" s="54">
        <f t="shared" si="17"/>
        <v>0</v>
      </c>
    </row>
    <row r="236" spans="2:16" ht="34.5" customHeight="1">
      <c r="B236" s="73"/>
      <c r="C236" s="23">
        <v>12</v>
      </c>
      <c r="D236" s="23" t="s">
        <v>469</v>
      </c>
      <c r="E236" s="62" t="s">
        <v>1496</v>
      </c>
      <c r="F236" s="23" t="s">
        <v>462</v>
      </c>
      <c r="G236" s="23" t="s">
        <v>469</v>
      </c>
      <c r="H236" s="23" t="s">
        <v>38</v>
      </c>
      <c r="I236" s="23" t="s">
        <v>463</v>
      </c>
      <c r="J236" s="23"/>
      <c r="K236" s="31">
        <v>98775.04</v>
      </c>
      <c r="L236" s="64"/>
      <c r="M236" s="31">
        <f t="shared" si="16"/>
        <v>0</v>
      </c>
      <c r="N236" s="71"/>
      <c r="O236" s="48">
        <v>0.2</v>
      </c>
      <c r="P236" s="54">
        <f t="shared" si="17"/>
        <v>0</v>
      </c>
    </row>
    <row r="237" spans="2:16" ht="34.5" customHeight="1">
      <c r="B237" s="73"/>
      <c r="C237" s="23">
        <v>13</v>
      </c>
      <c r="D237" s="23" t="s">
        <v>470</v>
      </c>
      <c r="E237" s="62" t="s">
        <v>1497</v>
      </c>
      <c r="F237" s="23" t="s">
        <v>462</v>
      </c>
      <c r="G237" s="23" t="s">
        <v>470</v>
      </c>
      <c r="H237" s="23" t="s">
        <v>38</v>
      </c>
      <c r="I237" s="23" t="s">
        <v>463</v>
      </c>
      <c r="J237" s="23"/>
      <c r="K237" s="31">
        <v>69502.16</v>
      </c>
      <c r="L237" s="64"/>
      <c r="M237" s="31">
        <f t="shared" si="16"/>
        <v>0</v>
      </c>
      <c r="N237" s="71"/>
      <c r="O237" s="48">
        <v>0.2</v>
      </c>
      <c r="P237" s="54">
        <f>M237*O237</f>
        <v>0</v>
      </c>
    </row>
    <row r="238" spans="2:16" ht="34.5" customHeight="1">
      <c r="B238" s="73"/>
      <c r="C238" s="23">
        <v>14</v>
      </c>
      <c r="D238" s="23" t="s">
        <v>470</v>
      </c>
      <c r="E238" s="62" t="s">
        <v>1498</v>
      </c>
      <c r="F238" s="23" t="s">
        <v>462</v>
      </c>
      <c r="G238" s="23" t="s">
        <v>470</v>
      </c>
      <c r="H238" s="23" t="s">
        <v>38</v>
      </c>
      <c r="I238" s="23" t="s">
        <v>463</v>
      </c>
      <c r="J238" s="23"/>
      <c r="K238" s="31">
        <v>87585.68</v>
      </c>
      <c r="L238" s="64"/>
      <c r="M238" s="31">
        <f t="shared" si="16"/>
        <v>0</v>
      </c>
      <c r="N238" s="71"/>
      <c r="O238" s="48">
        <v>0.2</v>
      </c>
      <c r="P238" s="54">
        <f t="shared" si="17"/>
        <v>0</v>
      </c>
    </row>
    <row r="239" spans="2:16" ht="34.5" customHeight="1">
      <c r="B239" s="73"/>
      <c r="C239" s="23">
        <v>15</v>
      </c>
      <c r="D239" s="23" t="s">
        <v>471</v>
      </c>
      <c r="E239" s="62" t="s">
        <v>1499</v>
      </c>
      <c r="F239" s="23" t="s">
        <v>462</v>
      </c>
      <c r="G239" s="23" t="s">
        <v>471</v>
      </c>
      <c r="H239" s="23" t="s">
        <v>38</v>
      </c>
      <c r="I239" s="23" t="s">
        <v>463</v>
      </c>
      <c r="J239" s="23"/>
      <c r="K239" s="31">
        <v>73500</v>
      </c>
      <c r="L239" s="64"/>
      <c r="M239" s="31">
        <f t="shared" si="16"/>
        <v>0</v>
      </c>
      <c r="N239" s="71"/>
      <c r="O239" s="48">
        <v>0.2</v>
      </c>
      <c r="P239" s="54">
        <f t="shared" si="17"/>
        <v>0</v>
      </c>
    </row>
    <row r="240" spans="2:16" ht="46.5" customHeight="1">
      <c r="B240" s="73"/>
      <c r="C240" s="23">
        <v>16</v>
      </c>
      <c r="D240" s="23" t="s">
        <v>472</v>
      </c>
      <c r="E240" s="62" t="s">
        <v>1500</v>
      </c>
      <c r="F240" s="23" t="s">
        <v>462</v>
      </c>
      <c r="G240" s="23" t="s">
        <v>472</v>
      </c>
      <c r="H240" s="23" t="s">
        <v>38</v>
      </c>
      <c r="I240" s="23" t="s">
        <v>463</v>
      </c>
      <c r="J240" s="23"/>
      <c r="K240" s="31">
        <v>35692.02</v>
      </c>
      <c r="L240" s="64"/>
      <c r="M240" s="31">
        <f t="shared" si="16"/>
        <v>0</v>
      </c>
      <c r="N240" s="71"/>
      <c r="O240" s="48">
        <v>0.2</v>
      </c>
      <c r="P240" s="54">
        <f t="shared" si="17"/>
        <v>0</v>
      </c>
    </row>
    <row r="241" spans="2:16" ht="39.75" customHeight="1">
      <c r="B241" s="73"/>
      <c r="C241" s="23">
        <v>17</v>
      </c>
      <c r="D241" s="23" t="s">
        <v>473</v>
      </c>
      <c r="E241" s="62" t="s">
        <v>1501</v>
      </c>
      <c r="F241" s="23" t="s">
        <v>462</v>
      </c>
      <c r="G241" s="23" t="s">
        <v>473</v>
      </c>
      <c r="H241" s="23" t="s">
        <v>38</v>
      </c>
      <c r="I241" s="23" t="s">
        <v>463</v>
      </c>
      <c r="J241" s="23"/>
      <c r="K241" s="31">
        <v>89356.4</v>
      </c>
      <c r="L241" s="64"/>
      <c r="M241" s="31">
        <f t="shared" si="16"/>
        <v>0</v>
      </c>
      <c r="N241" s="71"/>
      <c r="O241" s="48">
        <v>0.2</v>
      </c>
      <c r="P241" s="54">
        <f t="shared" si="17"/>
        <v>0</v>
      </c>
    </row>
    <row r="242" spans="2:16" ht="34.5" customHeight="1">
      <c r="B242" s="73"/>
      <c r="C242" s="23">
        <v>18</v>
      </c>
      <c r="D242" s="23" t="s">
        <v>474</v>
      </c>
      <c r="E242" s="62" t="s">
        <v>1502</v>
      </c>
      <c r="F242" s="23" t="s">
        <v>462</v>
      </c>
      <c r="G242" s="23" t="s">
        <v>474</v>
      </c>
      <c r="H242" s="23" t="s">
        <v>38</v>
      </c>
      <c r="I242" s="23" t="s">
        <v>463</v>
      </c>
      <c r="J242" s="23"/>
      <c r="K242" s="31">
        <v>40735.24</v>
      </c>
      <c r="L242" s="64"/>
      <c r="M242" s="31">
        <f t="shared" si="16"/>
        <v>0</v>
      </c>
      <c r="N242" s="71"/>
      <c r="O242" s="48">
        <v>0.2</v>
      </c>
      <c r="P242" s="54">
        <f t="shared" si="17"/>
        <v>0</v>
      </c>
    </row>
    <row r="243" spans="2:16" ht="34.5" customHeight="1">
      <c r="B243" s="73"/>
      <c r="C243" s="23">
        <v>19</v>
      </c>
      <c r="D243" s="23" t="s">
        <v>474</v>
      </c>
      <c r="E243" s="62" t="s">
        <v>1503</v>
      </c>
      <c r="F243" s="23" t="s">
        <v>462</v>
      </c>
      <c r="G243" s="23" t="s">
        <v>474</v>
      </c>
      <c r="H243" s="23" t="s">
        <v>38</v>
      </c>
      <c r="I243" s="23" t="s">
        <v>463</v>
      </c>
      <c r="J243" s="23"/>
      <c r="K243" s="31">
        <v>17679.48</v>
      </c>
      <c r="L243" s="64"/>
      <c r="M243" s="31">
        <f t="shared" si="16"/>
        <v>0</v>
      </c>
      <c r="N243" s="71"/>
      <c r="O243" s="48">
        <v>0.2</v>
      </c>
      <c r="P243" s="54">
        <f>M243*O243</f>
        <v>0</v>
      </c>
    </row>
    <row r="244" spans="2:16" ht="34.5" customHeight="1">
      <c r="B244" s="73"/>
      <c r="C244" s="23">
        <v>20</v>
      </c>
      <c r="D244" s="23" t="s">
        <v>475</v>
      </c>
      <c r="E244" s="62" t="s">
        <v>1504</v>
      </c>
      <c r="F244" s="23" t="s">
        <v>462</v>
      </c>
      <c r="G244" s="23" t="s">
        <v>475</v>
      </c>
      <c r="H244" s="23" t="s">
        <v>38</v>
      </c>
      <c r="I244" s="23" t="s">
        <v>463</v>
      </c>
      <c r="J244" s="23"/>
      <c r="K244" s="31">
        <v>44100</v>
      </c>
      <c r="L244" s="64"/>
      <c r="M244" s="31">
        <f t="shared" si="16"/>
        <v>0</v>
      </c>
      <c r="N244" s="71"/>
      <c r="O244" s="48">
        <v>0.2</v>
      </c>
      <c r="P244" s="54">
        <f t="shared" si="17"/>
        <v>0</v>
      </c>
    </row>
    <row r="245" spans="2:16" ht="34.5" customHeight="1">
      <c r="B245" s="73"/>
      <c r="C245" s="23">
        <v>21</v>
      </c>
      <c r="D245" s="23" t="s">
        <v>475</v>
      </c>
      <c r="E245" s="62" t="s">
        <v>1505</v>
      </c>
      <c r="F245" s="23" t="s">
        <v>462</v>
      </c>
      <c r="G245" s="23" t="s">
        <v>475</v>
      </c>
      <c r="H245" s="23" t="s">
        <v>38</v>
      </c>
      <c r="I245" s="23" t="s">
        <v>463</v>
      </c>
      <c r="J245" s="23"/>
      <c r="K245" s="31">
        <v>74665.5</v>
      </c>
      <c r="L245" s="64"/>
      <c r="M245" s="31">
        <f t="shared" si="16"/>
        <v>0</v>
      </c>
      <c r="N245" s="71"/>
      <c r="O245" s="48">
        <v>0.2</v>
      </c>
      <c r="P245" s="54">
        <f t="shared" si="17"/>
        <v>0</v>
      </c>
    </row>
    <row r="246" spans="2:16" ht="34.5" customHeight="1">
      <c r="B246" s="73"/>
      <c r="C246" s="23">
        <v>22</v>
      </c>
      <c r="D246" s="23" t="s">
        <v>476</v>
      </c>
      <c r="E246" s="62" t="s">
        <v>1506</v>
      </c>
      <c r="F246" s="23" t="s">
        <v>462</v>
      </c>
      <c r="G246" s="23" t="s">
        <v>476</v>
      </c>
      <c r="H246" s="23" t="s">
        <v>38</v>
      </c>
      <c r="I246" s="23" t="s">
        <v>463</v>
      </c>
      <c r="J246" s="23"/>
      <c r="K246" s="31">
        <v>122165.68</v>
      </c>
      <c r="L246" s="64"/>
      <c r="M246" s="31">
        <f t="shared" si="16"/>
        <v>0</v>
      </c>
      <c r="N246" s="71"/>
      <c r="O246" s="48">
        <v>0.2</v>
      </c>
      <c r="P246" s="54">
        <f t="shared" si="17"/>
        <v>0</v>
      </c>
    </row>
    <row r="247" spans="2:16" ht="45.75" customHeight="1">
      <c r="B247" s="73"/>
      <c r="C247" s="23">
        <v>23</v>
      </c>
      <c r="D247" s="23" t="s">
        <v>477</v>
      </c>
      <c r="E247" s="62" t="s">
        <v>1507</v>
      </c>
      <c r="F247" s="23" t="s">
        <v>462</v>
      </c>
      <c r="G247" s="23" t="s">
        <v>477</v>
      </c>
      <c r="H247" s="23" t="s">
        <v>38</v>
      </c>
      <c r="I247" s="23" t="s">
        <v>463</v>
      </c>
      <c r="J247" s="23"/>
      <c r="K247" s="31">
        <v>58576.7</v>
      </c>
      <c r="L247" s="64"/>
      <c r="M247" s="31">
        <f t="shared" si="16"/>
        <v>0</v>
      </c>
      <c r="N247" s="71"/>
      <c r="O247" s="48">
        <v>0.2</v>
      </c>
      <c r="P247" s="54">
        <f t="shared" si="17"/>
        <v>0</v>
      </c>
    </row>
    <row r="248" spans="2:16" ht="45.75" customHeight="1">
      <c r="B248" s="73"/>
      <c r="C248" s="23">
        <v>24</v>
      </c>
      <c r="D248" s="23" t="s">
        <v>478</v>
      </c>
      <c r="E248" s="62" t="s">
        <v>1508</v>
      </c>
      <c r="F248" s="23" t="s">
        <v>462</v>
      </c>
      <c r="G248" s="23" t="s">
        <v>478</v>
      </c>
      <c r="H248" s="23" t="s">
        <v>38</v>
      </c>
      <c r="I248" s="23" t="s">
        <v>463</v>
      </c>
      <c r="J248" s="23"/>
      <c r="K248" s="31">
        <v>59441.2</v>
      </c>
      <c r="L248" s="64"/>
      <c r="M248" s="31">
        <f t="shared" si="16"/>
        <v>0</v>
      </c>
      <c r="N248" s="71"/>
      <c r="O248" s="48">
        <v>0.2</v>
      </c>
      <c r="P248" s="54">
        <f t="shared" si="17"/>
        <v>0</v>
      </c>
    </row>
    <row r="249" spans="2:16" ht="45.75" customHeight="1">
      <c r="B249" s="73"/>
      <c r="C249" s="23">
        <v>25</v>
      </c>
      <c r="D249" s="23" t="s">
        <v>479</v>
      </c>
      <c r="E249" s="62" t="s">
        <v>1509</v>
      </c>
      <c r="F249" s="23" t="s">
        <v>462</v>
      </c>
      <c r="G249" s="23" t="s">
        <v>479</v>
      </c>
      <c r="H249" s="23" t="s">
        <v>38</v>
      </c>
      <c r="I249" s="23" t="s">
        <v>463</v>
      </c>
      <c r="J249" s="23"/>
      <c r="K249" s="31">
        <v>70009.94</v>
      </c>
      <c r="L249" s="64"/>
      <c r="M249" s="31">
        <f t="shared" si="16"/>
        <v>0</v>
      </c>
      <c r="N249" s="71"/>
      <c r="O249" s="48">
        <v>0.2</v>
      </c>
      <c r="P249" s="54">
        <f>M249*O249</f>
        <v>0</v>
      </c>
    </row>
    <row r="250" spans="2:16" ht="34.5" customHeight="1">
      <c r="B250" s="73"/>
      <c r="C250" s="23">
        <v>26</v>
      </c>
      <c r="D250" s="23" t="s">
        <v>480</v>
      </c>
      <c r="E250" s="62" t="s">
        <v>1510</v>
      </c>
      <c r="F250" s="23" t="s">
        <v>462</v>
      </c>
      <c r="G250" s="23" t="s">
        <v>480</v>
      </c>
      <c r="H250" s="23" t="s">
        <v>38</v>
      </c>
      <c r="I250" s="23" t="s">
        <v>463</v>
      </c>
      <c r="J250" s="23"/>
      <c r="K250" s="31">
        <v>81774.42</v>
      </c>
      <c r="L250" s="64"/>
      <c r="M250" s="31">
        <f t="shared" si="16"/>
        <v>0</v>
      </c>
      <c r="N250" s="71"/>
      <c r="O250" s="48">
        <v>0.2</v>
      </c>
      <c r="P250" s="54">
        <f t="shared" si="17"/>
        <v>0</v>
      </c>
    </row>
    <row r="251" spans="2:16" ht="39.75" customHeight="1">
      <c r="B251" s="73"/>
      <c r="C251" s="23">
        <v>27</v>
      </c>
      <c r="D251" s="23" t="s">
        <v>481</v>
      </c>
      <c r="E251" s="62" t="s">
        <v>1511</v>
      </c>
      <c r="F251" s="23" t="s">
        <v>462</v>
      </c>
      <c r="G251" s="23" t="s">
        <v>481</v>
      </c>
      <c r="H251" s="23" t="s">
        <v>38</v>
      </c>
      <c r="I251" s="23" t="s">
        <v>463</v>
      </c>
      <c r="J251" s="23"/>
      <c r="K251" s="31">
        <v>37948.82</v>
      </c>
      <c r="L251" s="64"/>
      <c r="M251" s="31">
        <f t="shared" si="16"/>
        <v>0</v>
      </c>
      <c r="N251" s="71"/>
      <c r="O251" s="48">
        <v>0.2</v>
      </c>
      <c r="P251" s="54">
        <f t="shared" si="17"/>
        <v>0</v>
      </c>
    </row>
    <row r="252" spans="2:16" ht="39.75" customHeight="1">
      <c r="B252" s="73"/>
      <c r="C252" s="23">
        <v>28</v>
      </c>
      <c r="D252" s="23" t="s">
        <v>482</v>
      </c>
      <c r="E252" s="62" t="s">
        <v>1512</v>
      </c>
      <c r="F252" s="23" t="s">
        <v>462</v>
      </c>
      <c r="G252" s="23" t="s">
        <v>482</v>
      </c>
      <c r="H252" s="23" t="s">
        <v>38</v>
      </c>
      <c r="I252" s="23" t="s">
        <v>463</v>
      </c>
      <c r="J252" s="23"/>
      <c r="K252" s="31">
        <v>22771.84</v>
      </c>
      <c r="L252" s="64"/>
      <c r="M252" s="31">
        <f t="shared" si="16"/>
        <v>0</v>
      </c>
      <c r="N252" s="71"/>
      <c r="O252" s="48">
        <v>0.2</v>
      </c>
      <c r="P252" s="54">
        <f t="shared" si="17"/>
        <v>0</v>
      </c>
    </row>
    <row r="253" spans="2:16" ht="39.75" customHeight="1">
      <c r="B253" s="73"/>
      <c r="C253" s="23">
        <v>29</v>
      </c>
      <c r="D253" s="23" t="s">
        <v>483</v>
      </c>
      <c r="E253" s="62" t="s">
        <v>1513</v>
      </c>
      <c r="F253" s="23" t="s">
        <v>462</v>
      </c>
      <c r="G253" s="23" t="s">
        <v>483</v>
      </c>
      <c r="H253" s="23" t="s">
        <v>38</v>
      </c>
      <c r="I253" s="23" t="s">
        <v>463</v>
      </c>
      <c r="J253" s="23"/>
      <c r="K253" s="31">
        <v>39628.68</v>
      </c>
      <c r="L253" s="64"/>
      <c r="M253" s="31">
        <f t="shared" si="16"/>
        <v>0</v>
      </c>
      <c r="N253" s="71"/>
      <c r="O253" s="48">
        <v>0.2</v>
      </c>
      <c r="P253" s="54">
        <f t="shared" si="17"/>
        <v>0</v>
      </c>
    </row>
    <row r="254" spans="2:16" ht="39.75" customHeight="1">
      <c r="B254" s="73"/>
      <c r="C254" s="23">
        <v>30</v>
      </c>
      <c r="D254" s="23" t="s">
        <v>484</v>
      </c>
      <c r="E254" s="62" t="s">
        <v>1514</v>
      </c>
      <c r="F254" s="23" t="s">
        <v>462</v>
      </c>
      <c r="G254" s="23" t="s">
        <v>484</v>
      </c>
      <c r="H254" s="23" t="s">
        <v>38</v>
      </c>
      <c r="I254" s="23" t="s">
        <v>463</v>
      </c>
      <c r="J254" s="23"/>
      <c r="K254" s="31">
        <v>120802.5</v>
      </c>
      <c r="L254" s="64"/>
      <c r="M254" s="31">
        <f t="shared" si="16"/>
        <v>0</v>
      </c>
      <c r="N254" s="71"/>
      <c r="O254" s="48">
        <v>0.2</v>
      </c>
      <c r="P254" s="54">
        <f t="shared" si="17"/>
        <v>0</v>
      </c>
    </row>
    <row r="255" spans="2:16" ht="34.5" customHeight="1">
      <c r="B255" s="73"/>
      <c r="C255" s="23">
        <v>31</v>
      </c>
      <c r="D255" s="23" t="s">
        <v>485</v>
      </c>
      <c r="E255" s="62" t="s">
        <v>1515</v>
      </c>
      <c r="F255" s="23" t="s">
        <v>462</v>
      </c>
      <c r="G255" s="23" t="s">
        <v>485</v>
      </c>
      <c r="H255" s="23" t="s">
        <v>38</v>
      </c>
      <c r="I255" s="23" t="s">
        <v>463</v>
      </c>
      <c r="J255" s="23"/>
      <c r="K255" s="31">
        <v>23539.88</v>
      </c>
      <c r="L255" s="64"/>
      <c r="M255" s="31">
        <f t="shared" si="16"/>
        <v>0</v>
      </c>
      <c r="N255" s="71"/>
      <c r="O255" s="48">
        <v>0.2</v>
      </c>
      <c r="P255" s="54">
        <f>M255*O255</f>
        <v>0</v>
      </c>
    </row>
    <row r="256" spans="2:16" ht="34.5" customHeight="1">
      <c r="B256" s="73"/>
      <c r="C256" s="23">
        <v>32</v>
      </c>
      <c r="D256" s="23" t="s">
        <v>486</v>
      </c>
      <c r="E256" s="62" t="s">
        <v>1516</v>
      </c>
      <c r="F256" s="23" t="s">
        <v>462</v>
      </c>
      <c r="G256" s="23" t="s">
        <v>486</v>
      </c>
      <c r="H256" s="23" t="s">
        <v>38</v>
      </c>
      <c r="I256" s="23" t="s">
        <v>463</v>
      </c>
      <c r="J256" s="23"/>
      <c r="K256" s="31">
        <v>23539.88</v>
      </c>
      <c r="L256" s="64"/>
      <c r="M256" s="31">
        <f t="shared" si="16"/>
        <v>0</v>
      </c>
      <c r="N256" s="71"/>
      <c r="O256" s="48">
        <v>0.2</v>
      </c>
      <c r="P256" s="54">
        <f t="shared" si="17"/>
        <v>0</v>
      </c>
    </row>
    <row r="257" spans="2:16" ht="34.5" customHeight="1">
      <c r="B257" s="73"/>
      <c r="C257" s="23">
        <v>33</v>
      </c>
      <c r="D257" s="23" t="s">
        <v>487</v>
      </c>
      <c r="E257" s="62" t="s">
        <v>1517</v>
      </c>
      <c r="F257" s="23" t="s">
        <v>462</v>
      </c>
      <c r="G257" s="23" t="s">
        <v>487</v>
      </c>
      <c r="H257" s="23" t="s">
        <v>38</v>
      </c>
      <c r="I257" s="23" t="s">
        <v>463</v>
      </c>
      <c r="J257" s="23"/>
      <c r="K257" s="31">
        <v>215526.22</v>
      </c>
      <c r="L257" s="64"/>
      <c r="M257" s="31">
        <f t="shared" si="16"/>
        <v>0</v>
      </c>
      <c r="N257" s="71"/>
      <c r="O257" s="48">
        <v>0.2</v>
      </c>
      <c r="P257" s="54">
        <f t="shared" si="17"/>
        <v>0</v>
      </c>
    </row>
    <row r="258" spans="2:16" ht="42.75" customHeight="1">
      <c r="B258" s="73"/>
      <c r="C258" s="23">
        <v>34</v>
      </c>
      <c r="D258" s="23" t="s">
        <v>488</v>
      </c>
      <c r="E258" s="62" t="s">
        <v>1518</v>
      </c>
      <c r="F258" s="23" t="s">
        <v>462</v>
      </c>
      <c r="G258" s="23" t="s">
        <v>488</v>
      </c>
      <c r="H258" s="23" t="s">
        <v>38</v>
      </c>
      <c r="I258" s="23" t="s">
        <v>463</v>
      </c>
      <c r="J258" s="23"/>
      <c r="K258" s="31">
        <v>73202.22</v>
      </c>
      <c r="L258" s="64"/>
      <c r="M258" s="31">
        <f t="shared" si="16"/>
        <v>0</v>
      </c>
      <c r="N258" s="71"/>
      <c r="O258" s="48">
        <v>0.2</v>
      </c>
      <c r="P258" s="54">
        <f t="shared" si="17"/>
        <v>0</v>
      </c>
    </row>
    <row r="259" spans="2:16" ht="46.5" customHeight="1">
      <c r="B259" s="73"/>
      <c r="C259" s="23">
        <v>35</v>
      </c>
      <c r="D259" s="23" t="s">
        <v>489</v>
      </c>
      <c r="E259" s="62" t="s">
        <v>1519</v>
      </c>
      <c r="F259" s="23" t="s">
        <v>462</v>
      </c>
      <c r="G259" s="23" t="s">
        <v>489</v>
      </c>
      <c r="H259" s="23" t="s">
        <v>38</v>
      </c>
      <c r="I259" s="23" t="s">
        <v>463</v>
      </c>
      <c r="J259" s="23"/>
      <c r="K259" s="31">
        <v>52596.18</v>
      </c>
      <c r="L259" s="64"/>
      <c r="M259" s="31">
        <f t="shared" si="16"/>
        <v>0</v>
      </c>
      <c r="N259" s="71"/>
      <c r="O259" s="48">
        <v>0.2</v>
      </c>
      <c r="P259" s="54">
        <f t="shared" si="17"/>
        <v>0</v>
      </c>
    </row>
    <row r="260" spans="2:16" ht="34.5" customHeight="1">
      <c r="B260" s="73"/>
      <c r="C260" s="23">
        <v>36</v>
      </c>
      <c r="D260" s="23" t="s">
        <v>490</v>
      </c>
      <c r="E260" s="62" t="s">
        <v>1520</v>
      </c>
      <c r="F260" s="23" t="s">
        <v>462</v>
      </c>
      <c r="G260" s="23" t="s">
        <v>490</v>
      </c>
      <c r="H260" s="23" t="s">
        <v>38</v>
      </c>
      <c r="I260" s="23" t="s">
        <v>463</v>
      </c>
      <c r="J260" s="23"/>
      <c r="K260" s="31">
        <v>45130.54</v>
      </c>
      <c r="L260" s="64"/>
      <c r="M260" s="31">
        <f t="shared" si="16"/>
        <v>0</v>
      </c>
      <c r="N260" s="71"/>
      <c r="O260" s="48">
        <v>0.2</v>
      </c>
      <c r="P260" s="54">
        <f t="shared" si="17"/>
        <v>0</v>
      </c>
    </row>
    <row r="261" spans="2:16" ht="34.5" customHeight="1">
      <c r="B261" s="73"/>
      <c r="C261" s="23">
        <v>37</v>
      </c>
      <c r="D261" s="23" t="s">
        <v>491</v>
      </c>
      <c r="E261" s="62" t="s">
        <v>1521</v>
      </c>
      <c r="F261" s="23" t="s">
        <v>462</v>
      </c>
      <c r="G261" s="23" t="s">
        <v>491</v>
      </c>
      <c r="H261" s="23" t="s">
        <v>38</v>
      </c>
      <c r="I261" s="23" t="s">
        <v>463</v>
      </c>
      <c r="J261" s="23"/>
      <c r="K261" s="31">
        <v>28492.1</v>
      </c>
      <c r="L261" s="64"/>
      <c r="M261" s="31">
        <f t="shared" si="16"/>
        <v>0</v>
      </c>
      <c r="N261" s="71"/>
      <c r="O261" s="48">
        <v>0.2</v>
      </c>
      <c r="P261" s="54">
        <f t="shared" si="17"/>
        <v>0</v>
      </c>
    </row>
    <row r="262" spans="2:16" ht="34.5" customHeight="1">
      <c r="B262" s="73"/>
      <c r="C262" s="23">
        <v>38</v>
      </c>
      <c r="D262" s="23" t="s">
        <v>492</v>
      </c>
      <c r="E262" s="62" t="s">
        <v>1522</v>
      </c>
      <c r="F262" s="23" t="s">
        <v>462</v>
      </c>
      <c r="G262" s="23" t="s">
        <v>492</v>
      </c>
      <c r="H262" s="23" t="s">
        <v>38</v>
      </c>
      <c r="I262" s="23" t="s">
        <v>463</v>
      </c>
      <c r="J262" s="23"/>
      <c r="K262" s="31">
        <v>53790.1</v>
      </c>
      <c r="L262" s="64"/>
      <c r="M262" s="31">
        <f t="shared" si="16"/>
        <v>0</v>
      </c>
      <c r="N262" s="71"/>
      <c r="O262" s="48">
        <v>0.2</v>
      </c>
      <c r="P262" s="54">
        <f t="shared" si="17"/>
        <v>0</v>
      </c>
    </row>
    <row r="263" spans="2:16" ht="34.5" customHeight="1">
      <c r="B263" s="73"/>
      <c r="C263" s="23">
        <v>39</v>
      </c>
      <c r="D263" s="23" t="s">
        <v>493</v>
      </c>
      <c r="E263" s="62" t="s">
        <v>1523</v>
      </c>
      <c r="F263" s="23" t="s">
        <v>462</v>
      </c>
      <c r="G263" s="23" t="s">
        <v>493</v>
      </c>
      <c r="H263" s="23" t="s">
        <v>38</v>
      </c>
      <c r="I263" s="23" t="s">
        <v>463</v>
      </c>
      <c r="J263" s="23"/>
      <c r="K263" s="31">
        <v>58465.68</v>
      </c>
      <c r="L263" s="64"/>
      <c r="M263" s="31">
        <f t="shared" si="16"/>
        <v>0</v>
      </c>
      <c r="N263" s="71"/>
      <c r="O263" s="48">
        <v>0.2</v>
      </c>
      <c r="P263" s="54">
        <f>M263*O263</f>
        <v>0</v>
      </c>
    </row>
    <row r="264" spans="2:16" ht="34.5" customHeight="1">
      <c r="B264" s="73"/>
      <c r="C264" s="23">
        <v>40</v>
      </c>
      <c r="D264" s="23" t="s">
        <v>494</v>
      </c>
      <c r="E264" s="62" t="s">
        <v>1524</v>
      </c>
      <c r="F264" s="23" t="s">
        <v>462</v>
      </c>
      <c r="G264" s="23" t="s">
        <v>494</v>
      </c>
      <c r="H264" s="23" t="s">
        <v>38</v>
      </c>
      <c r="I264" s="23" t="s">
        <v>463</v>
      </c>
      <c r="J264" s="23"/>
      <c r="K264" s="31">
        <v>134718.22</v>
      </c>
      <c r="L264" s="64"/>
      <c r="M264" s="31">
        <f t="shared" si="16"/>
        <v>0</v>
      </c>
      <c r="N264" s="71"/>
      <c r="O264" s="48">
        <v>0.2</v>
      </c>
      <c r="P264" s="54">
        <f t="shared" si="17"/>
        <v>0</v>
      </c>
    </row>
    <row r="265" spans="2:16" ht="34.5" customHeight="1">
      <c r="B265" s="73"/>
      <c r="C265" s="23">
        <v>41</v>
      </c>
      <c r="D265" s="23" t="s">
        <v>495</v>
      </c>
      <c r="E265" s="62" t="s">
        <v>1525</v>
      </c>
      <c r="F265" s="23" t="s">
        <v>462</v>
      </c>
      <c r="G265" s="23" t="s">
        <v>495</v>
      </c>
      <c r="H265" s="23" t="s">
        <v>38</v>
      </c>
      <c r="I265" s="23" t="s">
        <v>463</v>
      </c>
      <c r="J265" s="23"/>
      <c r="K265" s="31">
        <v>106424.5</v>
      </c>
      <c r="L265" s="64"/>
      <c r="M265" s="31">
        <f t="shared" si="16"/>
        <v>0</v>
      </c>
      <c r="N265" s="71"/>
      <c r="O265" s="48">
        <v>0.2</v>
      </c>
      <c r="P265" s="54">
        <f t="shared" si="17"/>
        <v>0</v>
      </c>
    </row>
    <row r="266" spans="2:16" ht="34.5" customHeight="1">
      <c r="B266" s="73"/>
      <c r="C266" s="23">
        <v>42</v>
      </c>
      <c r="D266" s="23" t="s">
        <v>496</v>
      </c>
      <c r="E266" s="62" t="s">
        <v>1526</v>
      </c>
      <c r="F266" s="23" t="s">
        <v>462</v>
      </c>
      <c r="G266" s="23" t="s">
        <v>496</v>
      </c>
      <c r="H266" s="23" t="s">
        <v>38</v>
      </c>
      <c r="I266" s="23" t="s">
        <v>463</v>
      </c>
      <c r="J266" s="23"/>
      <c r="K266" s="31">
        <v>134718.22</v>
      </c>
      <c r="L266" s="64"/>
      <c r="M266" s="31">
        <f t="shared" si="16"/>
        <v>0</v>
      </c>
      <c r="N266" s="71"/>
      <c r="O266" s="48">
        <v>0.2</v>
      </c>
      <c r="P266" s="54">
        <f t="shared" si="17"/>
        <v>0</v>
      </c>
    </row>
    <row r="267" spans="2:16" ht="34.5" customHeight="1">
      <c r="B267" s="73"/>
      <c r="C267" s="23">
        <v>43</v>
      </c>
      <c r="D267" s="23" t="s">
        <v>497</v>
      </c>
      <c r="E267" s="62" t="s">
        <v>1527</v>
      </c>
      <c r="F267" s="23" t="s">
        <v>462</v>
      </c>
      <c r="G267" s="23" t="s">
        <v>498</v>
      </c>
      <c r="H267" s="23" t="s">
        <v>38</v>
      </c>
      <c r="I267" s="23" t="s">
        <v>463</v>
      </c>
      <c r="J267" s="23"/>
      <c r="K267" s="31">
        <v>44136.82</v>
      </c>
      <c r="L267" s="64"/>
      <c r="M267" s="31">
        <f t="shared" si="16"/>
        <v>0</v>
      </c>
      <c r="N267" s="71"/>
      <c r="O267" s="48">
        <v>0.2</v>
      </c>
      <c r="P267" s="54">
        <f t="shared" si="17"/>
        <v>0</v>
      </c>
    </row>
    <row r="268" spans="2:16" ht="34.5" customHeight="1">
      <c r="B268" s="73"/>
      <c r="C268" s="23">
        <v>44</v>
      </c>
      <c r="D268" s="23" t="s">
        <v>499</v>
      </c>
      <c r="E268" s="62" t="s">
        <v>1528</v>
      </c>
      <c r="F268" s="23" t="s">
        <v>462</v>
      </c>
      <c r="G268" s="23" t="s">
        <v>499</v>
      </c>
      <c r="H268" s="23" t="s">
        <v>38</v>
      </c>
      <c r="I268" s="23" t="s">
        <v>463</v>
      </c>
      <c r="J268" s="23"/>
      <c r="K268" s="31">
        <v>44136.82</v>
      </c>
      <c r="L268" s="64"/>
      <c r="M268" s="31">
        <f t="shared" si="16"/>
        <v>0</v>
      </c>
      <c r="N268" s="71"/>
      <c r="O268" s="48">
        <v>0.2</v>
      </c>
      <c r="P268" s="54">
        <f t="shared" si="17"/>
        <v>0</v>
      </c>
    </row>
    <row r="269" spans="2:16" ht="34.5" customHeight="1">
      <c r="B269" s="73"/>
      <c r="C269" s="23">
        <v>45</v>
      </c>
      <c r="D269" s="23" t="s">
        <v>500</v>
      </c>
      <c r="E269" s="62" t="s">
        <v>1529</v>
      </c>
      <c r="F269" s="23" t="s">
        <v>462</v>
      </c>
      <c r="G269" s="23" t="s">
        <v>500</v>
      </c>
      <c r="H269" s="23" t="s">
        <v>38</v>
      </c>
      <c r="I269" s="23" t="s">
        <v>463</v>
      </c>
      <c r="J269" s="23"/>
      <c r="K269" s="31">
        <v>44136.82</v>
      </c>
      <c r="L269" s="64"/>
      <c r="M269" s="31">
        <f t="shared" si="16"/>
        <v>0</v>
      </c>
      <c r="N269" s="71"/>
      <c r="O269" s="48">
        <v>0.2</v>
      </c>
      <c r="P269" s="54">
        <f t="shared" si="17"/>
        <v>0</v>
      </c>
    </row>
    <row r="270" spans="2:16" ht="34.5" customHeight="1">
      <c r="B270" s="73"/>
      <c r="C270" s="23">
        <v>46</v>
      </c>
      <c r="D270" s="23" t="s">
        <v>501</v>
      </c>
      <c r="E270" s="62" t="s">
        <v>1530</v>
      </c>
      <c r="F270" s="23" t="s">
        <v>462</v>
      </c>
      <c r="G270" s="23" t="s">
        <v>501</v>
      </c>
      <c r="H270" s="23" t="s">
        <v>38</v>
      </c>
      <c r="I270" s="23" t="s">
        <v>463</v>
      </c>
      <c r="J270" s="23"/>
      <c r="K270" s="31">
        <v>38383.8</v>
      </c>
      <c r="L270" s="64"/>
      <c r="M270" s="31">
        <f t="shared" si="16"/>
        <v>0</v>
      </c>
      <c r="N270" s="71"/>
      <c r="O270" s="48">
        <v>0.2</v>
      </c>
      <c r="P270" s="54">
        <f t="shared" si="17"/>
        <v>0</v>
      </c>
    </row>
    <row r="271" spans="2:16" ht="34.5" customHeight="1">
      <c r="B271" s="73"/>
      <c r="C271" s="23">
        <v>47</v>
      </c>
      <c r="D271" s="23" t="s">
        <v>501</v>
      </c>
      <c r="E271" s="62" t="s">
        <v>1531</v>
      </c>
      <c r="F271" s="23" t="s">
        <v>462</v>
      </c>
      <c r="G271" s="23" t="s">
        <v>501</v>
      </c>
      <c r="H271" s="23" t="s">
        <v>38</v>
      </c>
      <c r="I271" s="23" t="s">
        <v>463</v>
      </c>
      <c r="J271" s="23"/>
      <c r="K271" s="31">
        <v>27416.48</v>
      </c>
      <c r="L271" s="64"/>
      <c r="M271" s="31">
        <f t="shared" si="16"/>
        <v>0</v>
      </c>
      <c r="N271" s="71"/>
      <c r="O271" s="48">
        <v>0.2</v>
      </c>
      <c r="P271" s="54">
        <f t="shared" si="17"/>
        <v>0</v>
      </c>
    </row>
    <row r="272" spans="2:16" ht="34.5" customHeight="1">
      <c r="B272" s="73"/>
      <c r="C272" s="23">
        <v>48</v>
      </c>
      <c r="D272" s="23" t="s">
        <v>502</v>
      </c>
      <c r="E272" s="62" t="s">
        <v>1532</v>
      </c>
      <c r="F272" s="23" t="s">
        <v>462</v>
      </c>
      <c r="G272" s="23" t="s">
        <v>503</v>
      </c>
      <c r="H272" s="23" t="s">
        <v>38</v>
      </c>
      <c r="I272" s="23" t="s">
        <v>504</v>
      </c>
      <c r="J272" s="23"/>
      <c r="K272" s="31">
        <v>16198</v>
      </c>
      <c r="L272" s="64"/>
      <c r="M272" s="31">
        <f t="shared" si="16"/>
        <v>0</v>
      </c>
      <c r="N272" s="71"/>
      <c r="O272" s="48">
        <v>0.2</v>
      </c>
      <c r="P272" s="54">
        <f>M272*O272</f>
        <v>0</v>
      </c>
    </row>
    <row r="273" spans="2:16" ht="34.5" customHeight="1">
      <c r="B273" s="73"/>
      <c r="C273" s="23">
        <v>49</v>
      </c>
      <c r="D273" s="23" t="s">
        <v>505</v>
      </c>
      <c r="E273" s="62" t="s">
        <v>1533</v>
      </c>
      <c r="F273" s="23" t="s">
        <v>462</v>
      </c>
      <c r="G273" s="23" t="s">
        <v>506</v>
      </c>
      <c r="H273" s="23" t="s">
        <v>38</v>
      </c>
      <c r="I273" s="23" t="s">
        <v>504</v>
      </c>
      <c r="J273" s="23"/>
      <c r="K273" s="31">
        <v>16198</v>
      </c>
      <c r="L273" s="64"/>
      <c r="M273" s="31">
        <f t="shared" si="16"/>
        <v>0</v>
      </c>
      <c r="N273" s="71"/>
      <c r="O273" s="48">
        <v>0.2</v>
      </c>
      <c r="P273" s="54">
        <f t="shared" si="17"/>
        <v>0</v>
      </c>
    </row>
    <row r="274" spans="2:16" ht="34.5" customHeight="1">
      <c r="B274" s="73"/>
      <c r="C274" s="23">
        <v>50</v>
      </c>
      <c r="D274" s="23" t="s">
        <v>507</v>
      </c>
      <c r="E274" s="62" t="s">
        <v>1534</v>
      </c>
      <c r="F274" s="23" t="s">
        <v>462</v>
      </c>
      <c r="G274" s="23" t="s">
        <v>508</v>
      </c>
      <c r="H274" s="23" t="s">
        <v>38</v>
      </c>
      <c r="I274" s="23" t="s">
        <v>509</v>
      </c>
      <c r="J274" s="23"/>
      <c r="K274" s="31">
        <v>50435.84</v>
      </c>
      <c r="L274" s="64"/>
      <c r="M274" s="31">
        <f t="shared" si="16"/>
        <v>0</v>
      </c>
      <c r="N274" s="71"/>
      <c r="O274" s="48">
        <v>0.2</v>
      </c>
      <c r="P274" s="54">
        <f t="shared" si="17"/>
        <v>0</v>
      </c>
    </row>
    <row r="275" spans="2:16" ht="34.5" customHeight="1">
      <c r="B275" s="73"/>
      <c r="C275" s="23">
        <v>51</v>
      </c>
      <c r="D275" s="23" t="s">
        <v>510</v>
      </c>
      <c r="E275" s="62" t="s">
        <v>1535</v>
      </c>
      <c r="F275" s="23" t="s">
        <v>462</v>
      </c>
      <c r="G275" s="23" t="s">
        <v>508</v>
      </c>
      <c r="H275" s="23" t="s">
        <v>38</v>
      </c>
      <c r="I275" s="23" t="s">
        <v>509</v>
      </c>
      <c r="J275" s="23"/>
      <c r="K275" s="31">
        <v>50435.84</v>
      </c>
      <c r="L275" s="64"/>
      <c r="M275" s="31">
        <f t="shared" si="16"/>
        <v>0</v>
      </c>
      <c r="N275" s="71"/>
      <c r="O275" s="48">
        <v>0.2</v>
      </c>
      <c r="P275" s="54">
        <f t="shared" si="17"/>
        <v>0</v>
      </c>
    </row>
    <row r="276" spans="2:16" ht="34.5" customHeight="1">
      <c r="B276" s="73"/>
      <c r="C276" s="23">
        <v>52</v>
      </c>
      <c r="D276" s="23" t="s">
        <v>511</v>
      </c>
      <c r="E276" s="62" t="s">
        <v>1536</v>
      </c>
      <c r="F276" s="23" t="s">
        <v>462</v>
      </c>
      <c r="G276" s="23" t="s">
        <v>512</v>
      </c>
      <c r="H276" s="23" t="s">
        <v>38</v>
      </c>
      <c r="I276" s="23" t="s">
        <v>513</v>
      </c>
      <c r="J276" s="23"/>
      <c r="K276" s="31">
        <v>81055.52</v>
      </c>
      <c r="L276" s="64"/>
      <c r="M276" s="31">
        <f t="shared" si="16"/>
        <v>0</v>
      </c>
      <c r="N276" s="71"/>
      <c r="O276" s="48">
        <v>0.2</v>
      </c>
      <c r="P276" s="54">
        <f t="shared" si="17"/>
        <v>0</v>
      </c>
    </row>
    <row r="277" spans="2:16" ht="43.5" customHeight="1">
      <c r="B277" s="73"/>
      <c r="C277" s="23">
        <v>53</v>
      </c>
      <c r="D277" s="23" t="s">
        <v>514</v>
      </c>
      <c r="E277" s="62" t="s">
        <v>1537</v>
      </c>
      <c r="F277" s="23" t="s">
        <v>462</v>
      </c>
      <c r="G277" s="23" t="s">
        <v>512</v>
      </c>
      <c r="H277" s="23" t="s">
        <v>38</v>
      </c>
      <c r="I277" s="23" t="s">
        <v>513</v>
      </c>
      <c r="J277" s="23"/>
      <c r="K277" s="31">
        <v>81055.52</v>
      </c>
      <c r="L277" s="64"/>
      <c r="M277" s="31">
        <f t="shared" si="16"/>
        <v>0</v>
      </c>
      <c r="N277" s="71"/>
      <c r="O277" s="48">
        <v>0.2</v>
      </c>
      <c r="P277" s="54">
        <f t="shared" si="17"/>
        <v>0</v>
      </c>
    </row>
    <row r="278" spans="2:16" ht="44.25" customHeight="1">
      <c r="B278" s="73"/>
      <c r="C278" s="23">
        <v>54</v>
      </c>
      <c r="D278" s="23" t="s">
        <v>515</v>
      </c>
      <c r="E278" s="62" t="s">
        <v>1538</v>
      </c>
      <c r="F278" s="23" t="s">
        <v>462</v>
      </c>
      <c r="G278" s="23" t="s">
        <v>512</v>
      </c>
      <c r="H278" s="23" t="s">
        <v>38</v>
      </c>
      <c r="I278" s="23" t="s">
        <v>513</v>
      </c>
      <c r="J278" s="23"/>
      <c r="K278" s="31">
        <v>81055.52</v>
      </c>
      <c r="L278" s="64"/>
      <c r="M278" s="31">
        <f t="shared" si="16"/>
        <v>0</v>
      </c>
      <c r="N278" s="71"/>
      <c r="O278" s="48">
        <v>0.2</v>
      </c>
      <c r="P278" s="54">
        <f t="shared" si="17"/>
        <v>0</v>
      </c>
    </row>
    <row r="279" spans="2:16" ht="45.75" customHeight="1">
      <c r="B279" s="73"/>
      <c r="C279" s="23">
        <v>55</v>
      </c>
      <c r="D279" s="23" t="s">
        <v>516</v>
      </c>
      <c r="E279" s="62" t="s">
        <v>1539</v>
      </c>
      <c r="F279" s="23" t="s">
        <v>462</v>
      </c>
      <c r="G279" s="23" t="s">
        <v>517</v>
      </c>
      <c r="H279" s="23" t="s">
        <v>38</v>
      </c>
      <c r="I279" s="23" t="s">
        <v>518</v>
      </c>
      <c r="J279" s="23"/>
      <c r="K279" s="31">
        <v>78262.8</v>
      </c>
      <c r="L279" s="64"/>
      <c r="M279" s="31">
        <f t="shared" si="16"/>
        <v>0</v>
      </c>
      <c r="N279" s="71"/>
      <c r="O279" s="48">
        <v>0.2</v>
      </c>
      <c r="P279" s="54">
        <f>M279*O279</f>
        <v>0</v>
      </c>
    </row>
    <row r="280" spans="2:16" ht="49.5" customHeight="1">
      <c r="B280" s="73"/>
      <c r="C280" s="23">
        <v>56</v>
      </c>
      <c r="D280" s="23" t="s">
        <v>519</v>
      </c>
      <c r="E280" s="62" t="s">
        <v>1540</v>
      </c>
      <c r="F280" s="23" t="s">
        <v>462</v>
      </c>
      <c r="G280" s="23" t="s">
        <v>517</v>
      </c>
      <c r="H280" s="23" t="s">
        <v>38</v>
      </c>
      <c r="I280" s="23" t="s">
        <v>518</v>
      </c>
      <c r="J280" s="23"/>
      <c r="K280" s="31">
        <v>78262.8</v>
      </c>
      <c r="L280" s="64"/>
      <c r="M280" s="31">
        <f t="shared" si="16"/>
        <v>0</v>
      </c>
      <c r="N280" s="71"/>
      <c r="O280" s="48">
        <v>0.2</v>
      </c>
      <c r="P280" s="54">
        <f t="shared" si="17"/>
        <v>0</v>
      </c>
    </row>
    <row r="281" spans="2:16" ht="42.75" customHeight="1">
      <c r="B281" s="73"/>
      <c r="C281" s="23">
        <v>57</v>
      </c>
      <c r="D281" s="23" t="s">
        <v>520</v>
      </c>
      <c r="E281" s="62" t="s">
        <v>1541</v>
      </c>
      <c r="F281" s="23" t="s">
        <v>462</v>
      </c>
      <c r="G281" s="23" t="s">
        <v>517</v>
      </c>
      <c r="H281" s="23" t="s">
        <v>38</v>
      </c>
      <c r="I281" s="23" t="s">
        <v>518</v>
      </c>
      <c r="J281" s="23"/>
      <c r="K281" s="31">
        <v>78262.8</v>
      </c>
      <c r="L281" s="64"/>
      <c r="M281" s="31">
        <f t="shared" si="16"/>
        <v>0</v>
      </c>
      <c r="N281" s="71"/>
      <c r="O281" s="48">
        <v>0.2</v>
      </c>
      <c r="P281" s="54">
        <f t="shared" si="17"/>
        <v>0</v>
      </c>
    </row>
    <row r="282" spans="2:16" ht="45" customHeight="1">
      <c r="B282" s="73"/>
      <c r="C282" s="23">
        <v>58</v>
      </c>
      <c r="D282" s="23" t="s">
        <v>516</v>
      </c>
      <c r="E282" s="62" t="s">
        <v>1542</v>
      </c>
      <c r="F282" s="23" t="s">
        <v>462</v>
      </c>
      <c r="G282" s="23" t="s">
        <v>517</v>
      </c>
      <c r="H282" s="23" t="s">
        <v>38</v>
      </c>
      <c r="I282" s="23" t="s">
        <v>521</v>
      </c>
      <c r="J282" s="23"/>
      <c r="K282" s="31">
        <v>5723.2</v>
      </c>
      <c r="L282" s="64"/>
      <c r="M282" s="31">
        <f t="shared" si="16"/>
        <v>0</v>
      </c>
      <c r="N282" s="71"/>
      <c r="O282" s="48">
        <v>0.2</v>
      </c>
      <c r="P282" s="54">
        <f t="shared" si="17"/>
        <v>0</v>
      </c>
    </row>
    <row r="283" spans="2:16" ht="44.25" customHeight="1">
      <c r="B283" s="73"/>
      <c r="C283" s="23">
        <v>59</v>
      </c>
      <c r="D283" s="23" t="s">
        <v>519</v>
      </c>
      <c r="E283" s="62" t="s">
        <v>1543</v>
      </c>
      <c r="F283" s="23" t="s">
        <v>462</v>
      </c>
      <c r="G283" s="23" t="s">
        <v>517</v>
      </c>
      <c r="H283" s="23" t="s">
        <v>38</v>
      </c>
      <c r="I283" s="23" t="s">
        <v>521</v>
      </c>
      <c r="J283" s="23"/>
      <c r="K283" s="31">
        <v>5723.2</v>
      </c>
      <c r="L283" s="64"/>
      <c r="M283" s="31">
        <f t="shared" si="16"/>
        <v>0</v>
      </c>
      <c r="N283" s="71"/>
      <c r="O283" s="48">
        <v>0.2</v>
      </c>
      <c r="P283" s="54">
        <f t="shared" si="17"/>
        <v>0</v>
      </c>
    </row>
    <row r="284" spans="2:16" ht="45.75" customHeight="1">
      <c r="B284" s="73"/>
      <c r="C284" s="23">
        <v>60</v>
      </c>
      <c r="D284" s="23" t="s">
        <v>520</v>
      </c>
      <c r="E284" s="62" t="s">
        <v>1544</v>
      </c>
      <c r="F284" s="23" t="s">
        <v>462</v>
      </c>
      <c r="G284" s="23" t="s">
        <v>517</v>
      </c>
      <c r="H284" s="23" t="s">
        <v>38</v>
      </c>
      <c r="I284" s="23" t="s">
        <v>521</v>
      </c>
      <c r="J284" s="23"/>
      <c r="K284" s="31">
        <v>5723.2</v>
      </c>
      <c r="L284" s="64"/>
      <c r="M284" s="31">
        <f t="shared" si="16"/>
        <v>0</v>
      </c>
      <c r="N284" s="71"/>
      <c r="O284" s="48">
        <v>0.2</v>
      </c>
      <c r="P284" s="54">
        <f t="shared" si="17"/>
        <v>0</v>
      </c>
    </row>
    <row r="285" spans="2:16" ht="34.5" customHeight="1">
      <c r="B285" s="73"/>
      <c r="C285" s="23">
        <v>61</v>
      </c>
      <c r="D285" s="23" t="s">
        <v>522</v>
      </c>
      <c r="E285" s="62" t="s">
        <v>1545</v>
      </c>
      <c r="F285" s="23" t="s">
        <v>462</v>
      </c>
      <c r="G285" s="23" t="s">
        <v>523</v>
      </c>
      <c r="H285" s="23" t="s">
        <v>38</v>
      </c>
      <c r="I285" s="23" t="s">
        <v>524</v>
      </c>
      <c r="J285" s="23"/>
      <c r="K285" s="31">
        <v>8240.96</v>
      </c>
      <c r="L285" s="64"/>
      <c r="M285" s="31">
        <f t="shared" si="16"/>
        <v>0</v>
      </c>
      <c r="N285" s="71"/>
      <c r="O285" s="48">
        <v>0.2</v>
      </c>
      <c r="P285" s="54">
        <f t="shared" si="17"/>
        <v>0</v>
      </c>
    </row>
    <row r="286" spans="2:16" ht="34.5" customHeight="1">
      <c r="B286" s="73"/>
      <c r="C286" s="23">
        <v>62</v>
      </c>
      <c r="D286" s="23" t="s">
        <v>525</v>
      </c>
      <c r="E286" s="62" t="s">
        <v>1546</v>
      </c>
      <c r="F286" s="23" t="s">
        <v>462</v>
      </c>
      <c r="G286" s="23" t="s">
        <v>523</v>
      </c>
      <c r="H286" s="23" t="s">
        <v>38</v>
      </c>
      <c r="I286" s="23" t="s">
        <v>524</v>
      </c>
      <c r="J286" s="23"/>
      <c r="K286" s="31">
        <v>8240.96</v>
      </c>
      <c r="L286" s="64"/>
      <c r="M286" s="31">
        <f t="shared" si="16"/>
        <v>0</v>
      </c>
      <c r="N286" s="71"/>
      <c r="O286" s="48">
        <v>0.2</v>
      </c>
      <c r="P286" s="54">
        <f>M286*O286</f>
        <v>0</v>
      </c>
    </row>
    <row r="287" spans="2:16" ht="39.75" customHeight="1">
      <c r="B287" s="73"/>
      <c r="C287" s="23">
        <v>63</v>
      </c>
      <c r="D287" s="23" t="s">
        <v>526</v>
      </c>
      <c r="E287" s="62" t="s">
        <v>1547</v>
      </c>
      <c r="F287" s="23" t="s">
        <v>462</v>
      </c>
      <c r="G287" s="23" t="s">
        <v>523</v>
      </c>
      <c r="H287" s="23" t="s">
        <v>38</v>
      </c>
      <c r="I287" s="23" t="s">
        <v>524</v>
      </c>
      <c r="J287" s="23"/>
      <c r="K287" s="31">
        <v>8240.96</v>
      </c>
      <c r="L287" s="64"/>
      <c r="M287" s="31">
        <f t="shared" si="16"/>
        <v>0</v>
      </c>
      <c r="N287" s="71"/>
      <c r="O287" s="48">
        <v>0.2</v>
      </c>
      <c r="P287" s="54">
        <f t="shared" si="17"/>
        <v>0</v>
      </c>
    </row>
    <row r="288" spans="2:16" ht="39.75" customHeight="1">
      <c r="B288" s="73"/>
      <c r="C288" s="23">
        <v>64</v>
      </c>
      <c r="D288" s="23" t="s">
        <v>527</v>
      </c>
      <c r="E288" s="62" t="s">
        <v>1548</v>
      </c>
      <c r="F288" s="23" t="s">
        <v>462</v>
      </c>
      <c r="G288" s="23" t="s">
        <v>528</v>
      </c>
      <c r="H288" s="23" t="s">
        <v>38</v>
      </c>
      <c r="I288" s="23" t="s">
        <v>529</v>
      </c>
      <c r="J288" s="23"/>
      <c r="K288" s="31">
        <v>14581.84</v>
      </c>
      <c r="L288" s="64"/>
      <c r="M288" s="31">
        <f t="shared" si="16"/>
        <v>0</v>
      </c>
      <c r="N288" s="71"/>
      <c r="O288" s="48">
        <v>0.2</v>
      </c>
      <c r="P288" s="54">
        <f t="shared" si="17"/>
        <v>0</v>
      </c>
    </row>
    <row r="289" spans="2:16" ht="39.75" customHeight="1">
      <c r="B289" s="73"/>
      <c r="C289" s="23">
        <v>65</v>
      </c>
      <c r="D289" s="23" t="s">
        <v>530</v>
      </c>
      <c r="E289" s="62" t="s">
        <v>1549</v>
      </c>
      <c r="F289" s="23" t="s">
        <v>462</v>
      </c>
      <c r="G289" s="23" t="s">
        <v>528</v>
      </c>
      <c r="H289" s="23" t="s">
        <v>38</v>
      </c>
      <c r="I289" s="23" t="s">
        <v>529</v>
      </c>
      <c r="J289" s="23"/>
      <c r="K289" s="31">
        <v>22748.18</v>
      </c>
      <c r="L289" s="64"/>
      <c r="M289" s="31">
        <f t="shared" si="16"/>
        <v>0</v>
      </c>
      <c r="N289" s="71"/>
      <c r="O289" s="48">
        <v>0.2</v>
      </c>
      <c r="P289" s="54">
        <f t="shared" si="17"/>
        <v>0</v>
      </c>
    </row>
    <row r="290" spans="2:16" ht="39.75" customHeight="1">
      <c r="B290" s="73"/>
      <c r="C290" s="23">
        <v>66</v>
      </c>
      <c r="D290" s="23" t="s">
        <v>530</v>
      </c>
      <c r="E290" s="62" t="s">
        <v>1550</v>
      </c>
      <c r="F290" s="23" t="s">
        <v>462</v>
      </c>
      <c r="G290" s="23" t="s">
        <v>528</v>
      </c>
      <c r="H290" s="23" t="s">
        <v>38</v>
      </c>
      <c r="I290" s="23" t="s">
        <v>531</v>
      </c>
      <c r="J290" s="23"/>
      <c r="K290" s="31">
        <v>42775.46</v>
      </c>
      <c r="L290" s="64"/>
      <c r="M290" s="31">
        <f aca="true" t="shared" si="18" ref="M290:M322">J290*K290</f>
        <v>0</v>
      </c>
      <c r="N290" s="71"/>
      <c r="O290" s="48">
        <v>0.2</v>
      </c>
      <c r="P290" s="54">
        <f aca="true" t="shared" si="19" ref="P290:P297">M290*O290</f>
        <v>0</v>
      </c>
    </row>
    <row r="291" spans="2:16" ht="39.75" customHeight="1">
      <c r="B291" s="73"/>
      <c r="C291" s="23">
        <v>67</v>
      </c>
      <c r="D291" s="23" t="s">
        <v>532</v>
      </c>
      <c r="E291" s="62" t="s">
        <v>1551</v>
      </c>
      <c r="F291" s="23" t="s">
        <v>462</v>
      </c>
      <c r="G291" s="23" t="s">
        <v>528</v>
      </c>
      <c r="H291" s="23" t="s">
        <v>38</v>
      </c>
      <c r="I291" s="23" t="s">
        <v>529</v>
      </c>
      <c r="J291" s="23"/>
      <c r="K291" s="31">
        <v>22748.18</v>
      </c>
      <c r="L291" s="64"/>
      <c r="M291" s="31">
        <f t="shared" si="18"/>
        <v>0</v>
      </c>
      <c r="N291" s="71"/>
      <c r="O291" s="48">
        <v>0.2</v>
      </c>
      <c r="P291" s="54">
        <f t="shared" si="19"/>
        <v>0</v>
      </c>
    </row>
    <row r="292" spans="2:16" ht="39.75" customHeight="1">
      <c r="B292" s="73"/>
      <c r="C292" s="23">
        <v>68</v>
      </c>
      <c r="D292" s="23" t="s">
        <v>532</v>
      </c>
      <c r="E292" s="62" t="s">
        <v>1552</v>
      </c>
      <c r="F292" s="23" t="s">
        <v>462</v>
      </c>
      <c r="G292" s="23" t="s">
        <v>528</v>
      </c>
      <c r="H292" s="23" t="s">
        <v>38</v>
      </c>
      <c r="I292" s="23" t="s">
        <v>531</v>
      </c>
      <c r="J292" s="23"/>
      <c r="K292" s="31">
        <v>42775.46</v>
      </c>
      <c r="L292" s="64"/>
      <c r="M292" s="31">
        <f t="shared" si="18"/>
        <v>0</v>
      </c>
      <c r="N292" s="71"/>
      <c r="O292" s="48">
        <v>0.2</v>
      </c>
      <c r="P292" s="54">
        <f t="shared" si="19"/>
        <v>0</v>
      </c>
    </row>
    <row r="293" spans="2:16" ht="39.75" customHeight="1">
      <c r="B293" s="73"/>
      <c r="C293" s="23">
        <v>69</v>
      </c>
      <c r="D293" s="23" t="s">
        <v>533</v>
      </c>
      <c r="E293" s="62" t="s">
        <v>1553</v>
      </c>
      <c r="F293" s="23" t="s">
        <v>462</v>
      </c>
      <c r="G293" s="23" t="s">
        <v>528</v>
      </c>
      <c r="H293" s="23" t="s">
        <v>38</v>
      </c>
      <c r="I293" s="23" t="s">
        <v>529</v>
      </c>
      <c r="J293" s="23"/>
      <c r="K293" s="31">
        <v>14581.84</v>
      </c>
      <c r="L293" s="64"/>
      <c r="M293" s="31">
        <f t="shared" si="18"/>
        <v>0</v>
      </c>
      <c r="N293" s="71"/>
      <c r="O293" s="48">
        <v>0.2</v>
      </c>
      <c r="P293" s="54">
        <f t="shared" si="19"/>
        <v>0</v>
      </c>
    </row>
    <row r="294" spans="2:16" ht="39.75" customHeight="1">
      <c r="B294" s="73"/>
      <c r="C294" s="23">
        <v>70</v>
      </c>
      <c r="D294" s="23" t="s">
        <v>534</v>
      </c>
      <c r="E294" s="62" t="s">
        <v>1554</v>
      </c>
      <c r="F294" s="23" t="s">
        <v>462</v>
      </c>
      <c r="G294" s="23" t="s">
        <v>528</v>
      </c>
      <c r="H294" s="23" t="s">
        <v>38</v>
      </c>
      <c r="I294" s="23" t="s">
        <v>529</v>
      </c>
      <c r="J294" s="23"/>
      <c r="K294" s="31">
        <v>22748.18</v>
      </c>
      <c r="L294" s="64"/>
      <c r="M294" s="31">
        <f t="shared" si="18"/>
        <v>0</v>
      </c>
      <c r="N294" s="71"/>
      <c r="O294" s="48">
        <v>0.2</v>
      </c>
      <c r="P294" s="54">
        <f t="shared" si="19"/>
        <v>0</v>
      </c>
    </row>
    <row r="295" spans="2:16" ht="39.75" customHeight="1">
      <c r="B295" s="73"/>
      <c r="C295" s="23">
        <v>71</v>
      </c>
      <c r="D295" s="23" t="s">
        <v>534</v>
      </c>
      <c r="E295" s="62" t="s">
        <v>1555</v>
      </c>
      <c r="F295" s="23" t="s">
        <v>462</v>
      </c>
      <c r="G295" s="23" t="s">
        <v>528</v>
      </c>
      <c r="H295" s="23" t="s">
        <v>38</v>
      </c>
      <c r="I295" s="23" t="s">
        <v>531</v>
      </c>
      <c r="J295" s="23"/>
      <c r="K295" s="31">
        <v>42775.46</v>
      </c>
      <c r="L295" s="64"/>
      <c r="M295" s="31">
        <f t="shared" si="18"/>
        <v>0</v>
      </c>
      <c r="N295" s="71"/>
      <c r="O295" s="48">
        <v>0.2</v>
      </c>
      <c r="P295" s="54">
        <f t="shared" si="19"/>
        <v>0</v>
      </c>
    </row>
    <row r="296" spans="2:16" ht="39.75" customHeight="1">
      <c r="B296" s="73"/>
      <c r="C296" s="23">
        <v>72</v>
      </c>
      <c r="D296" s="23" t="s">
        <v>535</v>
      </c>
      <c r="E296" s="62" t="s">
        <v>1556</v>
      </c>
      <c r="F296" s="23" t="s">
        <v>462</v>
      </c>
      <c r="G296" s="23" t="s">
        <v>528</v>
      </c>
      <c r="H296" s="23" t="s">
        <v>38</v>
      </c>
      <c r="I296" s="23" t="s">
        <v>529</v>
      </c>
      <c r="J296" s="23"/>
      <c r="K296" s="31">
        <v>44158.8</v>
      </c>
      <c r="L296" s="64"/>
      <c r="M296" s="31">
        <f t="shared" si="18"/>
        <v>0</v>
      </c>
      <c r="N296" s="71"/>
      <c r="O296" s="48">
        <v>0.2</v>
      </c>
      <c r="P296" s="54">
        <f t="shared" si="19"/>
        <v>0</v>
      </c>
    </row>
    <row r="297" spans="2:16" ht="39.75" customHeight="1">
      <c r="B297" s="73"/>
      <c r="C297" s="23">
        <v>73</v>
      </c>
      <c r="D297" s="23" t="s">
        <v>536</v>
      </c>
      <c r="E297" s="62" t="s">
        <v>1557</v>
      </c>
      <c r="F297" s="23" t="s">
        <v>462</v>
      </c>
      <c r="G297" s="23" t="s">
        <v>528</v>
      </c>
      <c r="H297" s="23" t="s">
        <v>38</v>
      </c>
      <c r="I297" s="23" t="s">
        <v>529</v>
      </c>
      <c r="J297" s="23"/>
      <c r="K297" s="31">
        <v>44158.8</v>
      </c>
      <c r="L297" s="64"/>
      <c r="M297" s="31">
        <f t="shared" si="18"/>
        <v>0</v>
      </c>
      <c r="N297" s="71"/>
      <c r="O297" s="48">
        <v>0.2</v>
      </c>
      <c r="P297" s="54">
        <f t="shared" si="19"/>
        <v>0</v>
      </c>
    </row>
    <row r="298" spans="2:16" ht="39.75" customHeight="1">
      <c r="B298" s="73"/>
      <c r="C298" s="23">
        <v>74</v>
      </c>
      <c r="D298" s="23" t="s">
        <v>537</v>
      </c>
      <c r="E298" s="62" t="s">
        <v>1558</v>
      </c>
      <c r="F298" s="23" t="s">
        <v>462</v>
      </c>
      <c r="G298" s="23" t="s">
        <v>528</v>
      </c>
      <c r="H298" s="23" t="s">
        <v>38</v>
      </c>
      <c r="I298" s="23" t="s">
        <v>529</v>
      </c>
      <c r="J298" s="23"/>
      <c r="K298" s="31">
        <v>44158.8</v>
      </c>
      <c r="L298" s="64"/>
      <c r="M298" s="31">
        <f t="shared" si="18"/>
        <v>0</v>
      </c>
      <c r="N298" s="71"/>
      <c r="O298" s="48">
        <v>0.2</v>
      </c>
      <c r="P298" s="54">
        <f aca="true" t="shared" si="20" ref="P298:P303">M298*O298</f>
        <v>0</v>
      </c>
    </row>
    <row r="299" spans="2:16" ht="39.75" customHeight="1">
      <c r="B299" s="73"/>
      <c r="C299" s="23">
        <v>75</v>
      </c>
      <c r="D299" s="23" t="s">
        <v>538</v>
      </c>
      <c r="E299" s="62" t="s">
        <v>1559</v>
      </c>
      <c r="F299" s="23" t="s">
        <v>462</v>
      </c>
      <c r="G299" s="23" t="s">
        <v>528</v>
      </c>
      <c r="H299" s="23" t="s">
        <v>38</v>
      </c>
      <c r="I299" s="23" t="s">
        <v>529</v>
      </c>
      <c r="J299" s="23"/>
      <c r="K299" s="31">
        <v>44158.8</v>
      </c>
      <c r="L299" s="64"/>
      <c r="M299" s="31">
        <f t="shared" si="18"/>
        <v>0</v>
      </c>
      <c r="N299" s="71"/>
      <c r="O299" s="48">
        <v>0.2</v>
      </c>
      <c r="P299" s="54">
        <f t="shared" si="20"/>
        <v>0</v>
      </c>
    </row>
    <row r="300" spans="2:16" ht="34.5" customHeight="1">
      <c r="B300" s="73"/>
      <c r="C300" s="23">
        <v>76</v>
      </c>
      <c r="D300" s="23" t="s">
        <v>539</v>
      </c>
      <c r="E300" s="62" t="s">
        <v>1560</v>
      </c>
      <c r="F300" s="23" t="s">
        <v>462</v>
      </c>
      <c r="G300" s="23" t="s">
        <v>540</v>
      </c>
      <c r="H300" s="23" t="s">
        <v>38</v>
      </c>
      <c r="I300" s="23" t="s">
        <v>541</v>
      </c>
      <c r="J300" s="23"/>
      <c r="K300" s="31">
        <v>11362.26</v>
      </c>
      <c r="L300" s="64"/>
      <c r="M300" s="31">
        <f t="shared" si="18"/>
        <v>0</v>
      </c>
      <c r="N300" s="71"/>
      <c r="O300" s="48">
        <v>0.2</v>
      </c>
      <c r="P300" s="54">
        <f t="shared" si="20"/>
        <v>0</v>
      </c>
    </row>
    <row r="301" spans="2:16" ht="34.5" customHeight="1">
      <c r="B301" s="73"/>
      <c r="C301" s="23">
        <v>77</v>
      </c>
      <c r="D301" s="23" t="s">
        <v>542</v>
      </c>
      <c r="E301" s="62" t="s">
        <v>1561</v>
      </c>
      <c r="F301" s="23" t="s">
        <v>462</v>
      </c>
      <c r="G301" s="23" t="s">
        <v>543</v>
      </c>
      <c r="H301" s="23" t="s">
        <v>38</v>
      </c>
      <c r="I301" s="23" t="s">
        <v>541</v>
      </c>
      <c r="J301" s="23"/>
      <c r="K301" s="31">
        <v>11362.26</v>
      </c>
      <c r="L301" s="64"/>
      <c r="M301" s="31">
        <f t="shared" si="18"/>
        <v>0</v>
      </c>
      <c r="N301" s="71"/>
      <c r="O301" s="48">
        <v>0.2</v>
      </c>
      <c r="P301" s="54">
        <f t="shared" si="20"/>
        <v>0</v>
      </c>
    </row>
    <row r="302" spans="2:16" ht="34.5" customHeight="1">
      <c r="B302" s="73"/>
      <c r="C302" s="23">
        <v>78</v>
      </c>
      <c r="D302" s="23" t="s">
        <v>544</v>
      </c>
      <c r="E302" s="62" t="s">
        <v>1562</v>
      </c>
      <c r="F302" s="23" t="s">
        <v>462</v>
      </c>
      <c r="G302" s="23" t="s">
        <v>545</v>
      </c>
      <c r="H302" s="23" t="s">
        <v>38</v>
      </c>
      <c r="I302" s="23" t="s">
        <v>541</v>
      </c>
      <c r="J302" s="23"/>
      <c r="K302" s="31">
        <v>11362.26</v>
      </c>
      <c r="L302" s="64"/>
      <c r="M302" s="31">
        <f t="shared" si="18"/>
        <v>0</v>
      </c>
      <c r="N302" s="71"/>
      <c r="O302" s="48">
        <v>0.2</v>
      </c>
      <c r="P302" s="54">
        <f t="shared" si="20"/>
        <v>0</v>
      </c>
    </row>
    <row r="303" spans="2:16" ht="34.5" customHeight="1">
      <c r="B303" s="73"/>
      <c r="C303" s="23">
        <v>79</v>
      </c>
      <c r="D303" s="23" t="s">
        <v>539</v>
      </c>
      <c r="E303" s="62" t="s">
        <v>1563</v>
      </c>
      <c r="F303" s="23" t="s">
        <v>462</v>
      </c>
      <c r="G303" s="23" t="s">
        <v>546</v>
      </c>
      <c r="H303" s="23" t="s">
        <v>38</v>
      </c>
      <c r="I303" s="23" t="s">
        <v>547</v>
      </c>
      <c r="J303" s="23"/>
      <c r="K303" s="31">
        <v>7159.88</v>
      </c>
      <c r="L303" s="64"/>
      <c r="M303" s="31">
        <f t="shared" si="18"/>
        <v>0</v>
      </c>
      <c r="N303" s="71"/>
      <c r="O303" s="48">
        <v>0.2</v>
      </c>
      <c r="P303" s="54">
        <f t="shared" si="20"/>
        <v>0</v>
      </c>
    </row>
    <row r="304" spans="2:16" ht="34.5" customHeight="1">
      <c r="B304" s="73"/>
      <c r="C304" s="23">
        <v>80</v>
      </c>
      <c r="D304" s="23" t="s">
        <v>542</v>
      </c>
      <c r="E304" s="62" t="s">
        <v>1564</v>
      </c>
      <c r="F304" s="23" t="s">
        <v>462</v>
      </c>
      <c r="G304" s="23" t="s">
        <v>548</v>
      </c>
      <c r="H304" s="23" t="s">
        <v>38</v>
      </c>
      <c r="I304" s="23" t="s">
        <v>547</v>
      </c>
      <c r="J304" s="23"/>
      <c r="K304" s="31">
        <v>7159.88</v>
      </c>
      <c r="L304" s="64"/>
      <c r="M304" s="31">
        <f t="shared" si="18"/>
        <v>0</v>
      </c>
      <c r="N304" s="71"/>
      <c r="O304" s="48">
        <v>0.2</v>
      </c>
      <c r="P304" s="54">
        <f>M304*O304</f>
        <v>0</v>
      </c>
    </row>
    <row r="305" spans="2:16" ht="34.5" customHeight="1">
      <c r="B305" s="73"/>
      <c r="C305" s="23">
        <v>81</v>
      </c>
      <c r="D305" s="23" t="s">
        <v>544</v>
      </c>
      <c r="E305" s="62" t="s">
        <v>1565</v>
      </c>
      <c r="F305" s="23" t="s">
        <v>462</v>
      </c>
      <c r="G305" s="23" t="s">
        <v>549</v>
      </c>
      <c r="H305" s="23" t="s">
        <v>38</v>
      </c>
      <c r="I305" s="23" t="s">
        <v>547</v>
      </c>
      <c r="J305" s="23"/>
      <c r="K305" s="31">
        <v>7159.88</v>
      </c>
      <c r="L305" s="64"/>
      <c r="M305" s="31">
        <f t="shared" si="18"/>
        <v>0</v>
      </c>
      <c r="N305" s="71"/>
      <c r="O305" s="48">
        <v>0.2</v>
      </c>
      <c r="P305" s="54">
        <f aca="true" t="shared" si="21" ref="P305:P311">M305*O305</f>
        <v>0</v>
      </c>
    </row>
    <row r="306" spans="2:16" ht="34.5" customHeight="1">
      <c r="B306" s="73"/>
      <c r="C306" s="23">
        <v>82</v>
      </c>
      <c r="D306" s="23" t="s">
        <v>550</v>
      </c>
      <c r="E306" s="62" t="s">
        <v>1566</v>
      </c>
      <c r="F306" s="23" t="s">
        <v>462</v>
      </c>
      <c r="G306" s="23" t="s">
        <v>551</v>
      </c>
      <c r="H306" s="23" t="s">
        <v>38</v>
      </c>
      <c r="I306" s="23" t="s">
        <v>552</v>
      </c>
      <c r="J306" s="23"/>
      <c r="K306" s="31">
        <v>8604.4</v>
      </c>
      <c r="L306" s="64"/>
      <c r="M306" s="31">
        <f t="shared" si="18"/>
        <v>0</v>
      </c>
      <c r="N306" s="71"/>
      <c r="O306" s="48">
        <v>0.2</v>
      </c>
      <c r="P306" s="54">
        <f t="shared" si="21"/>
        <v>0</v>
      </c>
    </row>
    <row r="307" spans="2:16" ht="34.5" customHeight="1">
      <c r="B307" s="73"/>
      <c r="C307" s="23">
        <v>83</v>
      </c>
      <c r="D307" s="23" t="s">
        <v>553</v>
      </c>
      <c r="E307" s="62" t="s">
        <v>1567</v>
      </c>
      <c r="F307" s="23" t="s">
        <v>462</v>
      </c>
      <c r="G307" s="23" t="s">
        <v>551</v>
      </c>
      <c r="H307" s="23" t="s">
        <v>38</v>
      </c>
      <c r="I307" s="23" t="s">
        <v>552</v>
      </c>
      <c r="J307" s="23"/>
      <c r="K307" s="31">
        <v>8604.4</v>
      </c>
      <c r="L307" s="64"/>
      <c r="M307" s="31">
        <f t="shared" si="18"/>
        <v>0</v>
      </c>
      <c r="N307" s="71"/>
      <c r="O307" s="48">
        <v>0.2</v>
      </c>
      <c r="P307" s="54">
        <f t="shared" si="21"/>
        <v>0</v>
      </c>
    </row>
    <row r="308" spans="2:16" ht="34.5" customHeight="1">
      <c r="B308" s="73"/>
      <c r="C308" s="23">
        <v>84</v>
      </c>
      <c r="D308" s="23" t="s">
        <v>554</v>
      </c>
      <c r="E308" s="62" t="s">
        <v>1568</v>
      </c>
      <c r="F308" s="23" t="s">
        <v>462</v>
      </c>
      <c r="G308" s="23" t="s">
        <v>551</v>
      </c>
      <c r="H308" s="23" t="s">
        <v>38</v>
      </c>
      <c r="I308" s="23" t="s">
        <v>552</v>
      </c>
      <c r="J308" s="23"/>
      <c r="K308" s="31">
        <v>8604.4</v>
      </c>
      <c r="L308" s="64"/>
      <c r="M308" s="31">
        <f t="shared" si="18"/>
        <v>0</v>
      </c>
      <c r="N308" s="71"/>
      <c r="O308" s="48">
        <v>0.2</v>
      </c>
      <c r="P308" s="54">
        <f t="shared" si="21"/>
        <v>0</v>
      </c>
    </row>
    <row r="309" spans="2:16" ht="34.5" customHeight="1">
      <c r="B309" s="73"/>
      <c r="C309" s="23">
        <v>85</v>
      </c>
      <c r="D309" s="23" t="s">
        <v>555</v>
      </c>
      <c r="E309" s="62" t="s">
        <v>1569</v>
      </c>
      <c r="F309" s="23" t="s">
        <v>462</v>
      </c>
      <c r="G309" s="23" t="s">
        <v>556</v>
      </c>
      <c r="H309" s="23" t="s">
        <v>38</v>
      </c>
      <c r="I309" s="23" t="s">
        <v>547</v>
      </c>
      <c r="J309" s="23"/>
      <c r="K309" s="31">
        <v>10306.66</v>
      </c>
      <c r="L309" s="64"/>
      <c r="M309" s="31">
        <f t="shared" si="18"/>
        <v>0</v>
      </c>
      <c r="N309" s="71"/>
      <c r="O309" s="48">
        <v>0.2</v>
      </c>
      <c r="P309" s="54">
        <f t="shared" si="21"/>
        <v>0</v>
      </c>
    </row>
    <row r="310" spans="2:16" ht="34.5" customHeight="1">
      <c r="B310" s="73"/>
      <c r="C310" s="23">
        <v>86</v>
      </c>
      <c r="D310" s="23" t="s">
        <v>557</v>
      </c>
      <c r="E310" s="62" t="s">
        <v>1570</v>
      </c>
      <c r="F310" s="23" t="s">
        <v>462</v>
      </c>
      <c r="G310" s="23" t="s">
        <v>556</v>
      </c>
      <c r="H310" s="23" t="s">
        <v>38</v>
      </c>
      <c r="I310" s="23" t="s">
        <v>547</v>
      </c>
      <c r="J310" s="23"/>
      <c r="K310" s="31">
        <v>10306.66</v>
      </c>
      <c r="L310" s="64"/>
      <c r="M310" s="31">
        <f t="shared" si="18"/>
        <v>0</v>
      </c>
      <c r="N310" s="71"/>
      <c r="O310" s="48">
        <v>0.2</v>
      </c>
      <c r="P310" s="54">
        <f t="shared" si="21"/>
        <v>0</v>
      </c>
    </row>
    <row r="311" spans="2:16" ht="34.5" customHeight="1">
      <c r="B311" s="73"/>
      <c r="C311" s="23">
        <v>87</v>
      </c>
      <c r="D311" s="23" t="s">
        <v>558</v>
      </c>
      <c r="E311" s="62" t="s">
        <v>1571</v>
      </c>
      <c r="F311" s="23" t="s">
        <v>462</v>
      </c>
      <c r="G311" s="23" t="s">
        <v>556</v>
      </c>
      <c r="H311" s="23" t="s">
        <v>38</v>
      </c>
      <c r="I311" s="23" t="s">
        <v>547</v>
      </c>
      <c r="J311" s="23"/>
      <c r="K311" s="31">
        <v>10306.66</v>
      </c>
      <c r="L311" s="64"/>
      <c r="M311" s="31">
        <f t="shared" si="18"/>
        <v>0</v>
      </c>
      <c r="N311" s="71"/>
      <c r="O311" s="48">
        <v>0.2</v>
      </c>
      <c r="P311" s="54">
        <f t="shared" si="21"/>
        <v>0</v>
      </c>
    </row>
    <row r="312" spans="2:16" ht="39.75" customHeight="1">
      <c r="B312" s="73"/>
      <c r="C312" s="23">
        <v>88</v>
      </c>
      <c r="D312" s="23" t="s">
        <v>559</v>
      </c>
      <c r="E312" s="62" t="s">
        <v>1572</v>
      </c>
      <c r="F312" s="23" t="s">
        <v>462</v>
      </c>
      <c r="G312" s="23" t="s">
        <v>560</v>
      </c>
      <c r="H312" s="23" t="s">
        <v>38</v>
      </c>
      <c r="I312" s="23" t="s">
        <v>561</v>
      </c>
      <c r="J312" s="23"/>
      <c r="K312" s="31">
        <v>22089.2</v>
      </c>
      <c r="L312" s="64"/>
      <c r="M312" s="31">
        <f t="shared" si="18"/>
        <v>0</v>
      </c>
      <c r="N312" s="71"/>
      <c r="O312" s="48">
        <v>0.2</v>
      </c>
      <c r="P312" s="54">
        <f aca="true" t="shared" si="22" ref="P312:P322">M312*O312</f>
        <v>0</v>
      </c>
    </row>
    <row r="313" spans="2:16" ht="39.75" customHeight="1">
      <c r="B313" s="73"/>
      <c r="C313" s="23">
        <v>89</v>
      </c>
      <c r="D313" s="23" t="s">
        <v>562</v>
      </c>
      <c r="E313" s="62" t="s">
        <v>1573</v>
      </c>
      <c r="F313" s="23" t="s">
        <v>462</v>
      </c>
      <c r="G313" s="23" t="s">
        <v>563</v>
      </c>
      <c r="H313" s="23" t="s">
        <v>38</v>
      </c>
      <c r="I313" s="23" t="s">
        <v>564</v>
      </c>
      <c r="J313" s="23"/>
      <c r="K313" s="31">
        <v>8075.2</v>
      </c>
      <c r="L313" s="64"/>
      <c r="M313" s="31">
        <f t="shared" si="18"/>
        <v>0</v>
      </c>
      <c r="N313" s="71"/>
      <c r="O313" s="48">
        <v>0.2</v>
      </c>
      <c r="P313" s="54">
        <f t="shared" si="22"/>
        <v>0</v>
      </c>
    </row>
    <row r="314" spans="2:16" ht="39.75" customHeight="1">
      <c r="B314" s="73"/>
      <c r="C314" s="23">
        <v>90</v>
      </c>
      <c r="D314" s="23" t="s">
        <v>565</v>
      </c>
      <c r="E314" s="62" t="s">
        <v>1574</v>
      </c>
      <c r="F314" s="23" t="s">
        <v>462</v>
      </c>
      <c r="G314" s="23" t="s">
        <v>563</v>
      </c>
      <c r="H314" s="23" t="s">
        <v>38</v>
      </c>
      <c r="I314" s="23" t="s">
        <v>564</v>
      </c>
      <c r="J314" s="23"/>
      <c r="K314" s="31">
        <v>8075.2</v>
      </c>
      <c r="L314" s="64"/>
      <c r="M314" s="31">
        <f t="shared" si="18"/>
        <v>0</v>
      </c>
      <c r="N314" s="71"/>
      <c r="O314" s="48">
        <v>0.2</v>
      </c>
      <c r="P314" s="54">
        <f t="shared" si="22"/>
        <v>0</v>
      </c>
    </row>
    <row r="315" spans="2:16" ht="39.75" customHeight="1">
      <c r="B315" s="73"/>
      <c r="C315" s="23">
        <v>91</v>
      </c>
      <c r="D315" s="23" t="s">
        <v>566</v>
      </c>
      <c r="E315" s="62" t="s">
        <v>1575</v>
      </c>
      <c r="F315" s="23" t="s">
        <v>462</v>
      </c>
      <c r="G315" s="23" t="s">
        <v>563</v>
      </c>
      <c r="H315" s="23" t="s">
        <v>38</v>
      </c>
      <c r="I315" s="23" t="s">
        <v>564</v>
      </c>
      <c r="J315" s="23"/>
      <c r="K315" s="31">
        <v>8075.2</v>
      </c>
      <c r="L315" s="64"/>
      <c r="M315" s="31">
        <f t="shared" si="18"/>
        <v>0</v>
      </c>
      <c r="N315" s="71"/>
      <c r="O315" s="48">
        <v>0.2</v>
      </c>
      <c r="P315" s="54">
        <f t="shared" si="22"/>
        <v>0</v>
      </c>
    </row>
    <row r="316" spans="2:16" ht="39.75" customHeight="1">
      <c r="B316" s="73"/>
      <c r="C316" s="23">
        <v>92</v>
      </c>
      <c r="D316" s="23" t="s">
        <v>567</v>
      </c>
      <c r="E316" s="62" t="s">
        <v>1576</v>
      </c>
      <c r="F316" s="23" t="s">
        <v>462</v>
      </c>
      <c r="G316" s="23" t="s">
        <v>568</v>
      </c>
      <c r="H316" s="23" t="s">
        <v>38</v>
      </c>
      <c r="I316" s="23" t="s">
        <v>569</v>
      </c>
      <c r="J316" s="23"/>
      <c r="K316" s="31">
        <v>29110.9</v>
      </c>
      <c r="L316" s="64"/>
      <c r="M316" s="31">
        <f t="shared" si="18"/>
        <v>0</v>
      </c>
      <c r="N316" s="71"/>
      <c r="O316" s="48">
        <v>0.2</v>
      </c>
      <c r="P316" s="54">
        <f t="shared" si="22"/>
        <v>0</v>
      </c>
    </row>
    <row r="317" spans="2:16" ht="39.75" customHeight="1">
      <c r="B317" s="73"/>
      <c r="C317" s="23">
        <v>93</v>
      </c>
      <c r="D317" s="23" t="s">
        <v>570</v>
      </c>
      <c r="E317" s="62" t="s">
        <v>1577</v>
      </c>
      <c r="F317" s="23" t="s">
        <v>462</v>
      </c>
      <c r="G317" s="23" t="s">
        <v>571</v>
      </c>
      <c r="H317" s="23" t="s">
        <v>38</v>
      </c>
      <c r="I317" s="23" t="s">
        <v>569</v>
      </c>
      <c r="J317" s="23"/>
      <c r="K317" s="31">
        <v>29110.9</v>
      </c>
      <c r="L317" s="64"/>
      <c r="M317" s="31">
        <f t="shared" si="18"/>
        <v>0</v>
      </c>
      <c r="N317" s="71"/>
      <c r="O317" s="48">
        <v>0.2</v>
      </c>
      <c r="P317" s="54">
        <f t="shared" si="22"/>
        <v>0</v>
      </c>
    </row>
    <row r="318" spans="2:16" ht="39.75" customHeight="1">
      <c r="B318" s="73"/>
      <c r="C318" s="23">
        <v>94</v>
      </c>
      <c r="D318" s="23" t="s">
        <v>572</v>
      </c>
      <c r="E318" s="62" t="s">
        <v>1578</v>
      </c>
      <c r="F318" s="23" t="s">
        <v>462</v>
      </c>
      <c r="G318" s="23" t="s">
        <v>573</v>
      </c>
      <c r="H318" s="23" t="s">
        <v>38</v>
      </c>
      <c r="I318" s="23" t="s">
        <v>569</v>
      </c>
      <c r="J318" s="23"/>
      <c r="K318" s="31">
        <v>29110.9</v>
      </c>
      <c r="L318" s="64"/>
      <c r="M318" s="31">
        <f t="shared" si="18"/>
        <v>0</v>
      </c>
      <c r="N318" s="71"/>
      <c r="O318" s="48">
        <v>0.2</v>
      </c>
      <c r="P318" s="54">
        <f t="shared" si="22"/>
        <v>0</v>
      </c>
    </row>
    <row r="319" spans="2:16" ht="39.75" customHeight="1">
      <c r="B319" s="73"/>
      <c r="C319" s="23">
        <v>95</v>
      </c>
      <c r="D319" s="23" t="s">
        <v>574</v>
      </c>
      <c r="E319" s="62" t="s">
        <v>1579</v>
      </c>
      <c r="F319" s="23" t="s">
        <v>462</v>
      </c>
      <c r="G319" s="23" t="s">
        <v>560</v>
      </c>
      <c r="H319" s="23" t="s">
        <v>38</v>
      </c>
      <c r="I319" s="23" t="s">
        <v>561</v>
      </c>
      <c r="J319" s="23"/>
      <c r="K319" s="31">
        <v>22089.2</v>
      </c>
      <c r="L319" s="64"/>
      <c r="M319" s="31">
        <f t="shared" si="18"/>
        <v>0</v>
      </c>
      <c r="N319" s="71"/>
      <c r="O319" s="48">
        <v>0.2</v>
      </c>
      <c r="P319" s="54">
        <f t="shared" si="22"/>
        <v>0</v>
      </c>
    </row>
    <row r="320" spans="2:16" ht="39.75" customHeight="1">
      <c r="B320" s="73"/>
      <c r="C320" s="23">
        <v>96</v>
      </c>
      <c r="D320" s="23" t="s">
        <v>575</v>
      </c>
      <c r="E320" s="62" t="s">
        <v>1580</v>
      </c>
      <c r="F320" s="23" t="s">
        <v>462</v>
      </c>
      <c r="G320" s="23" t="s">
        <v>576</v>
      </c>
      <c r="H320" s="23" t="s">
        <v>38</v>
      </c>
      <c r="I320" s="23" t="s">
        <v>529</v>
      </c>
      <c r="J320" s="23"/>
      <c r="K320" s="31">
        <v>18326</v>
      </c>
      <c r="L320" s="64"/>
      <c r="M320" s="31">
        <f t="shared" si="18"/>
        <v>0</v>
      </c>
      <c r="N320" s="71"/>
      <c r="O320" s="48">
        <v>0.2</v>
      </c>
      <c r="P320" s="54">
        <f t="shared" si="22"/>
        <v>0</v>
      </c>
    </row>
    <row r="321" spans="2:16" ht="34.5" customHeight="1">
      <c r="B321" s="73"/>
      <c r="C321" s="23">
        <v>97</v>
      </c>
      <c r="D321" s="23" t="s">
        <v>577</v>
      </c>
      <c r="E321" s="62" t="s">
        <v>1581</v>
      </c>
      <c r="F321" s="23" t="s">
        <v>462</v>
      </c>
      <c r="G321" s="23" t="s">
        <v>576</v>
      </c>
      <c r="H321" s="23" t="s">
        <v>38</v>
      </c>
      <c r="I321" s="23" t="s">
        <v>529</v>
      </c>
      <c r="J321" s="23"/>
      <c r="K321" s="31">
        <v>24970.4</v>
      </c>
      <c r="L321" s="64"/>
      <c r="M321" s="31">
        <f t="shared" si="18"/>
        <v>0</v>
      </c>
      <c r="N321" s="71"/>
      <c r="O321" s="48">
        <v>0.2</v>
      </c>
      <c r="P321" s="54">
        <f t="shared" si="22"/>
        <v>0</v>
      </c>
    </row>
    <row r="322" spans="2:16" ht="34.5" customHeight="1">
      <c r="B322" s="73"/>
      <c r="C322" s="23">
        <v>98</v>
      </c>
      <c r="D322" s="23" t="s">
        <v>578</v>
      </c>
      <c r="E322" s="62" t="s">
        <v>1582</v>
      </c>
      <c r="F322" s="23" t="s">
        <v>462</v>
      </c>
      <c r="G322" s="23" t="s">
        <v>576</v>
      </c>
      <c r="H322" s="23" t="s">
        <v>38</v>
      </c>
      <c r="I322" s="23" t="s">
        <v>529</v>
      </c>
      <c r="J322" s="23"/>
      <c r="K322" s="31">
        <v>30791.6</v>
      </c>
      <c r="L322" s="65"/>
      <c r="M322" s="31">
        <f t="shared" si="18"/>
        <v>0</v>
      </c>
      <c r="N322" s="71"/>
      <c r="O322" s="48">
        <v>0.2</v>
      </c>
      <c r="P322" s="54">
        <f t="shared" si="22"/>
        <v>0</v>
      </c>
    </row>
    <row r="323" spans="2:16" ht="30" customHeight="1">
      <c r="B323" s="73"/>
      <c r="C323" s="66" t="s">
        <v>579</v>
      </c>
      <c r="D323" s="67"/>
      <c r="E323" s="67"/>
      <c r="F323" s="67"/>
      <c r="G323" s="67"/>
      <c r="H323" s="67"/>
      <c r="I323" s="67"/>
      <c r="J323" s="67"/>
      <c r="K323" s="67"/>
      <c r="L323" s="68"/>
      <c r="M323" s="43">
        <f>SUM(M225:M322)</f>
        <v>0</v>
      </c>
      <c r="N323" s="72"/>
      <c r="O323" s="48"/>
      <c r="P323" s="57">
        <f>SUM(P225:P322)</f>
        <v>0</v>
      </c>
    </row>
    <row r="324" spans="2:16" ht="30" customHeight="1">
      <c r="B324" s="73" t="s">
        <v>580</v>
      </c>
      <c r="C324" s="74" t="s">
        <v>581</v>
      </c>
      <c r="D324" s="74"/>
      <c r="E324" s="74"/>
      <c r="F324" s="74"/>
      <c r="G324" s="74"/>
      <c r="H324" s="74"/>
      <c r="I324" s="74"/>
      <c r="J324" s="74"/>
      <c r="K324" s="31"/>
      <c r="L324" s="31"/>
      <c r="M324" s="23"/>
      <c r="N324" s="44"/>
      <c r="O324" s="48"/>
      <c r="P324" s="54"/>
    </row>
    <row r="325" spans="2:16" ht="42" customHeight="1">
      <c r="B325" s="73"/>
      <c r="C325" s="22" t="s">
        <v>31</v>
      </c>
      <c r="D325" s="22" t="s">
        <v>32</v>
      </c>
      <c r="E325" s="59" t="s">
        <v>1294</v>
      </c>
      <c r="F325" s="26" t="s">
        <v>33</v>
      </c>
      <c r="G325" s="26" t="s">
        <v>34</v>
      </c>
      <c r="H325" s="22" t="s">
        <v>1</v>
      </c>
      <c r="I325" s="22" t="s">
        <v>35</v>
      </c>
      <c r="J325" s="22" t="s">
        <v>26</v>
      </c>
      <c r="K325" s="30" t="s">
        <v>27</v>
      </c>
      <c r="L325" s="46" t="s">
        <v>1293</v>
      </c>
      <c r="M325" s="26" t="s">
        <v>36</v>
      </c>
      <c r="N325" s="45" t="s">
        <v>40</v>
      </c>
      <c r="O325" s="48"/>
      <c r="P325" s="54"/>
    </row>
    <row r="326" spans="2:16" ht="30" customHeight="1">
      <c r="B326" s="73"/>
      <c r="C326" s="23">
        <v>1</v>
      </c>
      <c r="D326" s="23" t="s">
        <v>582</v>
      </c>
      <c r="E326" s="62" t="s">
        <v>1583</v>
      </c>
      <c r="F326" s="23" t="s">
        <v>47</v>
      </c>
      <c r="G326" s="23" t="s">
        <v>583</v>
      </c>
      <c r="H326" s="23" t="s">
        <v>38</v>
      </c>
      <c r="I326" s="23" t="s">
        <v>584</v>
      </c>
      <c r="J326" s="23"/>
      <c r="K326" s="31">
        <v>24212</v>
      </c>
      <c r="L326" s="63">
        <v>33281841.02</v>
      </c>
      <c r="M326" s="31">
        <f>J326*K326</f>
        <v>0</v>
      </c>
      <c r="N326" s="70">
        <v>1</v>
      </c>
      <c r="O326" s="48">
        <v>0.2</v>
      </c>
      <c r="P326" s="54">
        <f>M326*O326</f>
        <v>0</v>
      </c>
    </row>
    <row r="327" spans="2:16" ht="30" customHeight="1">
      <c r="B327" s="73"/>
      <c r="C327" s="23">
        <v>2</v>
      </c>
      <c r="D327" s="23" t="s">
        <v>585</v>
      </c>
      <c r="E327" s="62" t="s">
        <v>1584</v>
      </c>
      <c r="F327" s="23" t="s">
        <v>47</v>
      </c>
      <c r="G327" s="23" t="s">
        <v>586</v>
      </c>
      <c r="H327" s="23" t="s">
        <v>38</v>
      </c>
      <c r="I327" s="23" t="s">
        <v>587</v>
      </c>
      <c r="J327" s="23"/>
      <c r="K327" s="31">
        <v>20176</v>
      </c>
      <c r="L327" s="64"/>
      <c r="M327" s="31">
        <f aca="true" t="shared" si="23" ref="M327:M343">J327*K327</f>
        <v>0</v>
      </c>
      <c r="N327" s="71"/>
      <c r="O327" s="48">
        <v>0.2</v>
      </c>
      <c r="P327" s="54">
        <f aca="true" t="shared" si="24" ref="P327:P343">M327*O327</f>
        <v>0</v>
      </c>
    </row>
    <row r="328" spans="2:16" ht="30" customHeight="1">
      <c r="B328" s="73"/>
      <c r="C328" s="23">
        <v>3</v>
      </c>
      <c r="D328" s="23" t="s">
        <v>588</v>
      </c>
      <c r="E328" s="62" t="s">
        <v>1585</v>
      </c>
      <c r="F328" s="23" t="s">
        <v>47</v>
      </c>
      <c r="G328" s="23" t="s">
        <v>589</v>
      </c>
      <c r="H328" s="23" t="s">
        <v>38</v>
      </c>
      <c r="I328" s="23" t="s">
        <v>587</v>
      </c>
      <c r="J328" s="23"/>
      <c r="K328" s="31">
        <v>20176</v>
      </c>
      <c r="L328" s="64"/>
      <c r="M328" s="31">
        <f t="shared" si="23"/>
        <v>0</v>
      </c>
      <c r="N328" s="71"/>
      <c r="O328" s="48">
        <v>0.2</v>
      </c>
      <c r="P328" s="54">
        <f t="shared" si="24"/>
        <v>0</v>
      </c>
    </row>
    <row r="329" spans="2:16" ht="30" customHeight="1">
      <c r="B329" s="73"/>
      <c r="C329" s="23">
        <v>4</v>
      </c>
      <c r="D329" s="23" t="s">
        <v>590</v>
      </c>
      <c r="E329" s="62" t="s">
        <v>1586</v>
      </c>
      <c r="F329" s="23" t="s">
        <v>47</v>
      </c>
      <c r="G329" s="23" t="s">
        <v>591</v>
      </c>
      <c r="H329" s="23" t="s">
        <v>38</v>
      </c>
      <c r="I329" s="23" t="s">
        <v>592</v>
      </c>
      <c r="J329" s="23"/>
      <c r="K329" s="31">
        <v>30264</v>
      </c>
      <c r="L329" s="64"/>
      <c r="M329" s="31">
        <f t="shared" si="23"/>
        <v>0</v>
      </c>
      <c r="N329" s="71"/>
      <c r="O329" s="48">
        <v>0.2</v>
      </c>
      <c r="P329" s="54">
        <f t="shared" si="24"/>
        <v>0</v>
      </c>
    </row>
    <row r="330" spans="2:16" ht="30" customHeight="1">
      <c r="B330" s="73"/>
      <c r="C330" s="23">
        <v>5</v>
      </c>
      <c r="D330" s="23" t="s">
        <v>593</v>
      </c>
      <c r="E330" s="62" t="s">
        <v>1587</v>
      </c>
      <c r="F330" s="23" t="s">
        <v>47</v>
      </c>
      <c r="G330" s="23" t="s">
        <v>594</v>
      </c>
      <c r="H330" s="23" t="s">
        <v>38</v>
      </c>
      <c r="I330" s="23" t="s">
        <v>592</v>
      </c>
      <c r="J330" s="23"/>
      <c r="K330" s="31">
        <v>30264</v>
      </c>
      <c r="L330" s="64"/>
      <c r="M330" s="31">
        <f t="shared" si="23"/>
        <v>0</v>
      </c>
      <c r="N330" s="71"/>
      <c r="O330" s="48">
        <v>0.2</v>
      </c>
      <c r="P330" s="54">
        <f t="shared" si="24"/>
        <v>0</v>
      </c>
    </row>
    <row r="331" spans="2:16" ht="30" customHeight="1">
      <c r="B331" s="73"/>
      <c r="C331" s="23">
        <v>6</v>
      </c>
      <c r="D331" s="23" t="s">
        <v>595</v>
      </c>
      <c r="E331" s="62" t="s">
        <v>1588</v>
      </c>
      <c r="F331" s="23" t="s">
        <v>47</v>
      </c>
      <c r="G331" s="23" t="s">
        <v>596</v>
      </c>
      <c r="H331" s="23" t="s">
        <v>38</v>
      </c>
      <c r="I331" s="23" t="s">
        <v>597</v>
      </c>
      <c r="J331" s="23"/>
      <c r="K331" s="31">
        <v>12106</v>
      </c>
      <c r="L331" s="64"/>
      <c r="M331" s="31">
        <f t="shared" si="23"/>
        <v>0</v>
      </c>
      <c r="N331" s="71"/>
      <c r="O331" s="48">
        <v>0.2</v>
      </c>
      <c r="P331" s="54">
        <f t="shared" si="24"/>
        <v>0</v>
      </c>
    </row>
    <row r="332" spans="2:16" ht="30" customHeight="1">
      <c r="B332" s="73"/>
      <c r="C332" s="23">
        <v>7</v>
      </c>
      <c r="D332" s="23" t="s">
        <v>598</v>
      </c>
      <c r="E332" s="62" t="s">
        <v>1589</v>
      </c>
      <c r="F332" s="23" t="s">
        <v>47</v>
      </c>
      <c r="G332" s="23" t="s">
        <v>599</v>
      </c>
      <c r="H332" s="23" t="s">
        <v>38</v>
      </c>
      <c r="I332" s="23" t="s">
        <v>600</v>
      </c>
      <c r="J332" s="23"/>
      <c r="K332" s="31">
        <v>44421</v>
      </c>
      <c r="L332" s="64"/>
      <c r="M332" s="31">
        <f t="shared" si="23"/>
        <v>0</v>
      </c>
      <c r="N332" s="71"/>
      <c r="O332" s="48">
        <v>0.2</v>
      </c>
      <c r="P332" s="54">
        <f t="shared" si="24"/>
        <v>0</v>
      </c>
    </row>
    <row r="333" spans="2:16" ht="30" customHeight="1">
      <c r="B333" s="73"/>
      <c r="C333" s="23">
        <v>8</v>
      </c>
      <c r="D333" s="23" t="s">
        <v>601</v>
      </c>
      <c r="E333" s="62" t="s">
        <v>1590</v>
      </c>
      <c r="F333" s="23" t="s">
        <v>47</v>
      </c>
      <c r="G333" s="23" t="s">
        <v>602</v>
      </c>
      <c r="H333" s="23" t="s">
        <v>38</v>
      </c>
      <c r="I333" s="23" t="s">
        <v>603</v>
      </c>
      <c r="J333" s="23"/>
      <c r="K333" s="31">
        <v>41297</v>
      </c>
      <c r="L333" s="64"/>
      <c r="M333" s="31">
        <f t="shared" si="23"/>
        <v>0</v>
      </c>
      <c r="N333" s="71"/>
      <c r="O333" s="48">
        <v>0.2</v>
      </c>
      <c r="P333" s="54">
        <f t="shared" si="24"/>
        <v>0</v>
      </c>
    </row>
    <row r="334" spans="2:16" ht="30" customHeight="1">
      <c r="B334" s="73"/>
      <c r="C334" s="23">
        <v>9</v>
      </c>
      <c r="D334" s="23" t="s">
        <v>604</v>
      </c>
      <c r="E334" s="62" t="s">
        <v>1591</v>
      </c>
      <c r="F334" s="23" t="s">
        <v>47</v>
      </c>
      <c r="G334" s="23" t="s">
        <v>605</v>
      </c>
      <c r="H334" s="23" t="s">
        <v>38</v>
      </c>
      <c r="I334" s="23" t="s">
        <v>606</v>
      </c>
      <c r="J334" s="23"/>
      <c r="K334" s="31">
        <v>44246</v>
      </c>
      <c r="L334" s="64"/>
      <c r="M334" s="31">
        <f t="shared" si="23"/>
        <v>0</v>
      </c>
      <c r="N334" s="71"/>
      <c r="O334" s="48">
        <v>0.2</v>
      </c>
      <c r="P334" s="54">
        <f t="shared" si="24"/>
        <v>0</v>
      </c>
    </row>
    <row r="335" spans="2:16" ht="30" customHeight="1">
      <c r="B335" s="73"/>
      <c r="C335" s="23">
        <v>10</v>
      </c>
      <c r="D335" s="23" t="s">
        <v>607</v>
      </c>
      <c r="E335" s="62" t="s">
        <v>1592</v>
      </c>
      <c r="F335" s="23" t="s">
        <v>47</v>
      </c>
      <c r="G335" s="23" t="s">
        <v>608</v>
      </c>
      <c r="H335" s="23" t="s">
        <v>38</v>
      </c>
      <c r="I335" s="23" t="s">
        <v>609</v>
      </c>
      <c r="J335" s="23"/>
      <c r="K335" s="31">
        <v>58994</v>
      </c>
      <c r="L335" s="64"/>
      <c r="M335" s="31">
        <f t="shared" si="23"/>
        <v>0</v>
      </c>
      <c r="N335" s="71"/>
      <c r="O335" s="48">
        <v>0.2</v>
      </c>
      <c r="P335" s="54">
        <f t="shared" si="24"/>
        <v>0</v>
      </c>
    </row>
    <row r="336" spans="2:16" ht="30" customHeight="1">
      <c r="B336" s="73"/>
      <c r="C336" s="23">
        <v>11</v>
      </c>
      <c r="D336" s="23" t="s">
        <v>610</v>
      </c>
      <c r="E336" s="62" t="s">
        <v>1593</v>
      </c>
      <c r="F336" s="23" t="s">
        <v>47</v>
      </c>
      <c r="G336" s="23" t="s">
        <v>611</v>
      </c>
      <c r="H336" s="23" t="s">
        <v>38</v>
      </c>
      <c r="I336" s="23" t="s">
        <v>612</v>
      </c>
      <c r="J336" s="23"/>
      <c r="K336" s="31">
        <v>43700</v>
      </c>
      <c r="L336" s="64"/>
      <c r="M336" s="31">
        <f t="shared" si="23"/>
        <v>0</v>
      </c>
      <c r="N336" s="71"/>
      <c r="O336" s="48">
        <v>0.2</v>
      </c>
      <c r="P336" s="54">
        <f t="shared" si="24"/>
        <v>0</v>
      </c>
    </row>
    <row r="337" spans="2:16" ht="30" customHeight="1">
      <c r="B337" s="73"/>
      <c r="C337" s="23">
        <v>12</v>
      </c>
      <c r="D337" s="23" t="s">
        <v>613</v>
      </c>
      <c r="E337" s="62" t="s">
        <v>1594</v>
      </c>
      <c r="F337" s="23" t="s">
        <v>47</v>
      </c>
      <c r="G337" s="23" t="s">
        <v>613</v>
      </c>
      <c r="H337" s="23" t="s">
        <v>38</v>
      </c>
      <c r="I337" s="23" t="s">
        <v>614</v>
      </c>
      <c r="J337" s="23"/>
      <c r="K337" s="31">
        <v>2400</v>
      </c>
      <c r="L337" s="64"/>
      <c r="M337" s="31">
        <f t="shared" si="23"/>
        <v>0</v>
      </c>
      <c r="N337" s="71"/>
      <c r="O337" s="48">
        <v>0.2</v>
      </c>
      <c r="P337" s="54">
        <f t="shared" si="24"/>
        <v>0</v>
      </c>
    </row>
    <row r="338" spans="2:16" ht="30" customHeight="1">
      <c r="B338" s="73"/>
      <c r="C338" s="23">
        <v>13</v>
      </c>
      <c r="D338" s="23" t="s">
        <v>615</v>
      </c>
      <c r="E338" s="62" t="s">
        <v>1595</v>
      </c>
      <c r="F338" s="23" t="s">
        <v>47</v>
      </c>
      <c r="G338" s="23" t="s">
        <v>616</v>
      </c>
      <c r="H338" s="23" t="s">
        <v>38</v>
      </c>
      <c r="I338" s="23" t="s">
        <v>617</v>
      </c>
      <c r="J338" s="23"/>
      <c r="K338" s="31">
        <v>31273</v>
      </c>
      <c r="L338" s="64"/>
      <c r="M338" s="31">
        <f t="shared" si="23"/>
        <v>0</v>
      </c>
      <c r="N338" s="71"/>
      <c r="O338" s="48">
        <v>0.2</v>
      </c>
      <c r="P338" s="54">
        <f t="shared" si="24"/>
        <v>0</v>
      </c>
    </row>
    <row r="339" spans="2:16" ht="30" customHeight="1">
      <c r="B339" s="73"/>
      <c r="C339" s="23">
        <v>14</v>
      </c>
      <c r="D339" s="23" t="s">
        <v>618</v>
      </c>
      <c r="E339" s="62" t="s">
        <v>1596</v>
      </c>
      <c r="F339" s="23" t="s">
        <v>47</v>
      </c>
      <c r="G339" s="23" t="s">
        <v>618</v>
      </c>
      <c r="H339" s="23" t="s">
        <v>38</v>
      </c>
      <c r="I339" s="23" t="s">
        <v>619</v>
      </c>
      <c r="J339" s="23"/>
      <c r="K339" s="31">
        <v>35705</v>
      </c>
      <c r="L339" s="64"/>
      <c r="M339" s="31">
        <f t="shared" si="23"/>
        <v>0</v>
      </c>
      <c r="N339" s="71"/>
      <c r="O339" s="48">
        <v>0.2</v>
      </c>
      <c r="P339" s="54">
        <f t="shared" si="24"/>
        <v>0</v>
      </c>
    </row>
    <row r="340" spans="2:16" ht="30" customHeight="1">
      <c r="B340" s="73"/>
      <c r="C340" s="23">
        <v>15</v>
      </c>
      <c r="D340" s="23" t="s">
        <v>620</v>
      </c>
      <c r="E340" s="62" t="s">
        <v>1597</v>
      </c>
      <c r="F340" s="23" t="s">
        <v>47</v>
      </c>
      <c r="G340" s="23" t="s">
        <v>620</v>
      </c>
      <c r="H340" s="23" t="s">
        <v>38</v>
      </c>
      <c r="I340" s="23" t="s">
        <v>619</v>
      </c>
      <c r="J340" s="23"/>
      <c r="K340" s="31">
        <v>34651</v>
      </c>
      <c r="L340" s="64"/>
      <c r="M340" s="31">
        <f t="shared" si="23"/>
        <v>0</v>
      </c>
      <c r="N340" s="71"/>
      <c r="O340" s="48">
        <v>0.2</v>
      </c>
      <c r="P340" s="54">
        <f t="shared" si="24"/>
        <v>0</v>
      </c>
    </row>
    <row r="341" spans="2:16" ht="30" customHeight="1">
      <c r="B341" s="73"/>
      <c r="C341" s="23">
        <v>16</v>
      </c>
      <c r="D341" s="23" t="s">
        <v>621</v>
      </c>
      <c r="E341" s="62" t="s">
        <v>1598</v>
      </c>
      <c r="F341" s="23" t="s">
        <v>47</v>
      </c>
      <c r="G341" s="23" t="s">
        <v>621</v>
      </c>
      <c r="H341" s="23" t="s">
        <v>38</v>
      </c>
      <c r="I341" s="23" t="s">
        <v>622</v>
      </c>
      <c r="J341" s="23"/>
      <c r="K341" s="31">
        <v>49293</v>
      </c>
      <c r="L341" s="64"/>
      <c r="M341" s="31">
        <f t="shared" si="23"/>
        <v>0</v>
      </c>
      <c r="N341" s="71"/>
      <c r="O341" s="48">
        <v>0.2</v>
      </c>
      <c r="P341" s="54">
        <f t="shared" si="24"/>
        <v>0</v>
      </c>
    </row>
    <row r="342" spans="2:16" ht="30" customHeight="1">
      <c r="B342" s="73"/>
      <c r="C342" s="23">
        <v>17</v>
      </c>
      <c r="D342" s="23" t="s">
        <v>623</v>
      </c>
      <c r="E342" s="62" t="s">
        <v>1599</v>
      </c>
      <c r="F342" s="23" t="s">
        <v>47</v>
      </c>
      <c r="G342" s="23" t="s">
        <v>623</v>
      </c>
      <c r="H342" s="23" t="s">
        <v>38</v>
      </c>
      <c r="I342" s="23" t="s">
        <v>624</v>
      </c>
      <c r="J342" s="23"/>
      <c r="K342" s="31">
        <v>53869</v>
      </c>
      <c r="L342" s="64"/>
      <c r="M342" s="31">
        <f t="shared" si="23"/>
        <v>0</v>
      </c>
      <c r="N342" s="71"/>
      <c r="O342" s="48">
        <v>0.2</v>
      </c>
      <c r="P342" s="54">
        <f t="shared" si="24"/>
        <v>0</v>
      </c>
    </row>
    <row r="343" spans="2:16" ht="30" customHeight="1">
      <c r="B343" s="73"/>
      <c r="C343" s="23">
        <v>18</v>
      </c>
      <c r="D343" s="23" t="s">
        <v>625</v>
      </c>
      <c r="E343" s="62" t="s">
        <v>1600</v>
      </c>
      <c r="F343" s="23" t="s">
        <v>47</v>
      </c>
      <c r="G343" s="23" t="s">
        <v>626</v>
      </c>
      <c r="H343" s="23" t="s">
        <v>38</v>
      </c>
      <c r="I343" s="23" t="s">
        <v>627</v>
      </c>
      <c r="J343" s="23"/>
      <c r="K343" s="31">
        <v>51560</v>
      </c>
      <c r="L343" s="65"/>
      <c r="M343" s="31">
        <f t="shared" si="23"/>
        <v>0</v>
      </c>
      <c r="N343" s="71"/>
      <c r="O343" s="48">
        <v>0.2</v>
      </c>
      <c r="P343" s="54">
        <f t="shared" si="24"/>
        <v>0</v>
      </c>
    </row>
    <row r="344" spans="2:16" ht="30" customHeight="1">
      <c r="B344" s="73"/>
      <c r="C344" s="66" t="s">
        <v>628</v>
      </c>
      <c r="D344" s="67"/>
      <c r="E344" s="67"/>
      <c r="F344" s="67"/>
      <c r="G344" s="67"/>
      <c r="H344" s="67"/>
      <c r="I344" s="67"/>
      <c r="J344" s="67"/>
      <c r="K344" s="67"/>
      <c r="L344" s="68"/>
      <c r="M344" s="43">
        <f>SUM(M326:M343)</f>
        <v>0</v>
      </c>
      <c r="N344" s="72"/>
      <c r="O344" s="48"/>
      <c r="P344" s="57">
        <f>SUM(P326:P343)</f>
        <v>0</v>
      </c>
    </row>
    <row r="345" spans="2:16" ht="30" customHeight="1">
      <c r="B345" s="73" t="s">
        <v>629</v>
      </c>
      <c r="C345" s="74" t="s">
        <v>630</v>
      </c>
      <c r="D345" s="74"/>
      <c r="E345" s="74"/>
      <c r="F345" s="74"/>
      <c r="G345" s="74"/>
      <c r="H345" s="74"/>
      <c r="I345" s="74"/>
      <c r="J345" s="74"/>
      <c r="K345" s="31"/>
      <c r="L345" s="31"/>
      <c r="M345" s="23"/>
      <c r="N345" s="44"/>
      <c r="O345" s="48"/>
      <c r="P345" s="54"/>
    </row>
    <row r="346" spans="2:16" ht="45" customHeight="1">
      <c r="B346" s="73"/>
      <c r="C346" s="22" t="s">
        <v>31</v>
      </c>
      <c r="D346" s="22" t="s">
        <v>32</v>
      </c>
      <c r="E346" s="59" t="s">
        <v>1294</v>
      </c>
      <c r="F346" s="26" t="s">
        <v>33</v>
      </c>
      <c r="G346" s="26" t="s">
        <v>34</v>
      </c>
      <c r="H346" s="22" t="s">
        <v>1</v>
      </c>
      <c r="I346" s="22" t="s">
        <v>35</v>
      </c>
      <c r="J346" s="22" t="s">
        <v>26</v>
      </c>
      <c r="K346" s="30" t="s">
        <v>27</v>
      </c>
      <c r="L346" s="46" t="s">
        <v>1293</v>
      </c>
      <c r="M346" s="26" t="s">
        <v>36</v>
      </c>
      <c r="N346" s="45" t="s">
        <v>40</v>
      </c>
      <c r="O346" s="48"/>
      <c r="P346" s="54"/>
    </row>
    <row r="347" spans="2:16" ht="30" customHeight="1">
      <c r="B347" s="73"/>
      <c r="C347" s="23">
        <v>1</v>
      </c>
      <c r="D347" s="23" t="s">
        <v>631</v>
      </c>
      <c r="E347" s="62" t="s">
        <v>1601</v>
      </c>
      <c r="F347" s="23" t="s">
        <v>632</v>
      </c>
      <c r="G347" s="23" t="s">
        <v>631</v>
      </c>
      <c r="H347" s="23" t="s">
        <v>38</v>
      </c>
      <c r="I347" s="23" t="s">
        <v>633</v>
      </c>
      <c r="J347" s="23"/>
      <c r="K347" s="31">
        <v>13250</v>
      </c>
      <c r="L347" s="63">
        <v>1247000</v>
      </c>
      <c r="M347" s="31">
        <f>J347*K347</f>
        <v>0</v>
      </c>
      <c r="N347" s="70">
        <v>1</v>
      </c>
      <c r="O347" s="48">
        <v>0.2</v>
      </c>
      <c r="P347" s="54">
        <f>M347*O347</f>
        <v>0</v>
      </c>
    </row>
    <row r="348" spans="2:16" ht="30" customHeight="1">
      <c r="B348" s="73"/>
      <c r="C348" s="23">
        <v>2</v>
      </c>
      <c r="D348" s="23" t="s">
        <v>634</v>
      </c>
      <c r="E348" s="62" t="s">
        <v>1602</v>
      </c>
      <c r="F348" s="23" t="s">
        <v>632</v>
      </c>
      <c r="G348" s="23" t="s">
        <v>634</v>
      </c>
      <c r="H348" s="23" t="s">
        <v>38</v>
      </c>
      <c r="I348" s="23" t="s">
        <v>633</v>
      </c>
      <c r="J348" s="23"/>
      <c r="K348" s="31">
        <v>13250</v>
      </c>
      <c r="L348" s="64"/>
      <c r="M348" s="31">
        <f aca="true" t="shared" si="25" ref="M348:M355">J348*K348</f>
        <v>0</v>
      </c>
      <c r="N348" s="71"/>
      <c r="O348" s="48">
        <v>0.2</v>
      </c>
      <c r="P348" s="54">
        <f aca="true" t="shared" si="26" ref="P348:P355">M348*O348</f>
        <v>0</v>
      </c>
    </row>
    <row r="349" spans="2:16" ht="30" customHeight="1">
      <c r="B349" s="73"/>
      <c r="C349" s="23">
        <v>3</v>
      </c>
      <c r="D349" s="23" t="s">
        <v>635</v>
      </c>
      <c r="E349" s="62" t="s">
        <v>1603</v>
      </c>
      <c r="F349" s="23" t="s">
        <v>632</v>
      </c>
      <c r="G349" s="23" t="s">
        <v>635</v>
      </c>
      <c r="H349" s="23" t="s">
        <v>38</v>
      </c>
      <c r="I349" s="23" t="s">
        <v>636</v>
      </c>
      <c r="J349" s="23"/>
      <c r="K349" s="31">
        <v>13250</v>
      </c>
      <c r="L349" s="64"/>
      <c r="M349" s="31">
        <f t="shared" si="25"/>
        <v>0</v>
      </c>
      <c r="N349" s="71"/>
      <c r="O349" s="48">
        <v>0.2</v>
      </c>
      <c r="P349" s="54">
        <f t="shared" si="26"/>
        <v>0</v>
      </c>
    </row>
    <row r="350" spans="2:16" ht="30" customHeight="1">
      <c r="B350" s="73"/>
      <c r="C350" s="23">
        <v>4</v>
      </c>
      <c r="D350" s="23" t="s">
        <v>637</v>
      </c>
      <c r="E350" s="62" t="s">
        <v>1604</v>
      </c>
      <c r="F350" s="23" t="s">
        <v>632</v>
      </c>
      <c r="G350" s="23" t="s">
        <v>637</v>
      </c>
      <c r="H350" s="23" t="s">
        <v>38</v>
      </c>
      <c r="I350" s="23" t="s">
        <v>636</v>
      </c>
      <c r="J350" s="23"/>
      <c r="K350" s="31">
        <v>13250</v>
      </c>
      <c r="L350" s="64"/>
      <c r="M350" s="31">
        <f t="shared" si="25"/>
        <v>0</v>
      </c>
      <c r="N350" s="71"/>
      <c r="O350" s="48">
        <v>0.2</v>
      </c>
      <c r="P350" s="54">
        <f t="shared" si="26"/>
        <v>0</v>
      </c>
    </row>
    <row r="351" spans="2:16" ht="30" customHeight="1">
      <c r="B351" s="73"/>
      <c r="C351" s="23">
        <v>5</v>
      </c>
      <c r="D351" s="23" t="s">
        <v>638</v>
      </c>
      <c r="E351" s="62" t="s">
        <v>1605</v>
      </c>
      <c r="F351" s="23" t="s">
        <v>632</v>
      </c>
      <c r="G351" s="23" t="s">
        <v>639</v>
      </c>
      <c r="H351" s="23" t="s">
        <v>38</v>
      </c>
      <c r="I351" s="23">
        <v>100</v>
      </c>
      <c r="J351" s="23"/>
      <c r="K351" s="31">
        <v>2500</v>
      </c>
      <c r="L351" s="64"/>
      <c r="M351" s="31">
        <f t="shared" si="25"/>
        <v>0</v>
      </c>
      <c r="N351" s="71"/>
      <c r="O351" s="48">
        <v>0.2</v>
      </c>
      <c r="P351" s="54">
        <f t="shared" si="26"/>
        <v>0</v>
      </c>
    </row>
    <row r="352" spans="2:16" ht="30" customHeight="1">
      <c r="B352" s="73"/>
      <c r="C352" s="23">
        <v>6</v>
      </c>
      <c r="D352" s="23" t="s">
        <v>640</v>
      </c>
      <c r="E352" s="62" t="s">
        <v>1606</v>
      </c>
      <c r="F352" s="23" t="s">
        <v>632</v>
      </c>
      <c r="G352" s="23" t="s">
        <v>641</v>
      </c>
      <c r="H352" s="23" t="s">
        <v>38</v>
      </c>
      <c r="I352" s="23" t="s">
        <v>642</v>
      </c>
      <c r="J352" s="23"/>
      <c r="K352" s="31">
        <v>11500</v>
      </c>
      <c r="L352" s="64"/>
      <c r="M352" s="31">
        <f t="shared" si="25"/>
        <v>0</v>
      </c>
      <c r="N352" s="71"/>
      <c r="O352" s="48">
        <v>0.2</v>
      </c>
      <c r="P352" s="54">
        <f t="shared" si="26"/>
        <v>0</v>
      </c>
    </row>
    <row r="353" spans="2:16" ht="30" customHeight="1">
      <c r="B353" s="73"/>
      <c r="C353" s="23">
        <v>7</v>
      </c>
      <c r="D353" s="23" t="s">
        <v>643</v>
      </c>
      <c r="E353" s="62" t="s">
        <v>1607</v>
      </c>
      <c r="F353" s="23" t="s">
        <v>632</v>
      </c>
      <c r="G353" s="23" t="s">
        <v>644</v>
      </c>
      <c r="H353" s="23" t="s">
        <v>38</v>
      </c>
      <c r="I353" s="23" t="s">
        <v>642</v>
      </c>
      <c r="J353" s="23"/>
      <c r="K353" s="31">
        <v>11500</v>
      </c>
      <c r="L353" s="64"/>
      <c r="M353" s="31">
        <f t="shared" si="25"/>
        <v>0</v>
      </c>
      <c r="N353" s="71"/>
      <c r="O353" s="48">
        <v>0.2</v>
      </c>
      <c r="P353" s="54">
        <f t="shared" si="26"/>
        <v>0</v>
      </c>
    </row>
    <row r="354" spans="2:16" ht="30" customHeight="1">
      <c r="B354" s="73"/>
      <c r="C354" s="23">
        <v>8</v>
      </c>
      <c r="D354" s="23" t="s">
        <v>645</v>
      </c>
      <c r="E354" s="62" t="s">
        <v>1608</v>
      </c>
      <c r="F354" s="23" t="s">
        <v>632</v>
      </c>
      <c r="G354" s="23" t="s">
        <v>646</v>
      </c>
      <c r="H354" s="23" t="s">
        <v>38</v>
      </c>
      <c r="I354" s="23" t="s">
        <v>642</v>
      </c>
      <c r="J354" s="23"/>
      <c r="K354" s="31">
        <v>11500</v>
      </c>
      <c r="L354" s="64"/>
      <c r="M354" s="31">
        <f t="shared" si="25"/>
        <v>0</v>
      </c>
      <c r="N354" s="71"/>
      <c r="O354" s="48">
        <v>0.2</v>
      </c>
      <c r="P354" s="54">
        <f t="shared" si="26"/>
        <v>0</v>
      </c>
    </row>
    <row r="355" spans="2:16" ht="30" customHeight="1">
      <c r="B355" s="73"/>
      <c r="C355" s="23">
        <v>9</v>
      </c>
      <c r="D355" s="23" t="s">
        <v>647</v>
      </c>
      <c r="E355" s="62" t="s">
        <v>1609</v>
      </c>
      <c r="F355" s="23" t="s">
        <v>632</v>
      </c>
      <c r="G355" s="23" t="s">
        <v>647</v>
      </c>
      <c r="H355" s="23" t="s">
        <v>38</v>
      </c>
      <c r="I355" s="23">
        <v>32</v>
      </c>
      <c r="J355" s="23"/>
      <c r="K355" s="31">
        <v>10000</v>
      </c>
      <c r="L355" s="65"/>
      <c r="M355" s="31">
        <f t="shared" si="25"/>
        <v>0</v>
      </c>
      <c r="N355" s="71"/>
      <c r="O355" s="48">
        <v>0.2</v>
      </c>
      <c r="P355" s="54">
        <f t="shared" si="26"/>
        <v>0</v>
      </c>
    </row>
    <row r="356" spans="2:16" ht="30" customHeight="1">
      <c r="B356" s="73"/>
      <c r="C356" s="66" t="s">
        <v>648</v>
      </c>
      <c r="D356" s="67"/>
      <c r="E356" s="67"/>
      <c r="F356" s="67"/>
      <c r="G356" s="67"/>
      <c r="H356" s="67"/>
      <c r="I356" s="67"/>
      <c r="J356" s="67"/>
      <c r="K356" s="67"/>
      <c r="L356" s="68"/>
      <c r="M356" s="43">
        <f>SUM(M347:M355)</f>
        <v>0</v>
      </c>
      <c r="N356" s="72"/>
      <c r="O356" s="48"/>
      <c r="P356" s="57">
        <f>SUM(P347:P355)</f>
        <v>0</v>
      </c>
    </row>
    <row r="357" spans="2:16" ht="30" customHeight="1">
      <c r="B357" s="73" t="s">
        <v>649</v>
      </c>
      <c r="C357" s="74" t="s">
        <v>650</v>
      </c>
      <c r="D357" s="74"/>
      <c r="E357" s="74"/>
      <c r="F357" s="74"/>
      <c r="G357" s="74"/>
      <c r="H357" s="74"/>
      <c r="I357" s="74"/>
      <c r="J357" s="74"/>
      <c r="K357" s="31"/>
      <c r="L357" s="31"/>
      <c r="M357" s="23"/>
      <c r="N357" s="44"/>
      <c r="O357" s="48"/>
      <c r="P357" s="54"/>
    </row>
    <row r="358" spans="2:16" ht="53.25" customHeight="1">
      <c r="B358" s="73"/>
      <c r="C358" s="22" t="s">
        <v>31</v>
      </c>
      <c r="D358" s="22" t="s">
        <v>32</v>
      </c>
      <c r="E358" s="59" t="s">
        <v>1294</v>
      </c>
      <c r="F358" s="26" t="s">
        <v>33</v>
      </c>
      <c r="G358" s="26" t="s">
        <v>34</v>
      </c>
      <c r="H358" s="22" t="s">
        <v>1</v>
      </c>
      <c r="I358" s="22" t="s">
        <v>35</v>
      </c>
      <c r="J358" s="22" t="s">
        <v>26</v>
      </c>
      <c r="K358" s="30" t="s">
        <v>27</v>
      </c>
      <c r="L358" s="46" t="s">
        <v>1293</v>
      </c>
      <c r="M358" s="26" t="s">
        <v>36</v>
      </c>
      <c r="N358" s="45" t="s">
        <v>40</v>
      </c>
      <c r="O358" s="48"/>
      <c r="P358" s="54"/>
    </row>
    <row r="359" spans="2:16" ht="30" customHeight="1">
      <c r="B359" s="73"/>
      <c r="C359" s="23">
        <v>1</v>
      </c>
      <c r="D359" s="23" t="s">
        <v>651</v>
      </c>
      <c r="E359" s="62" t="s">
        <v>1610</v>
      </c>
      <c r="F359" s="23" t="s">
        <v>652</v>
      </c>
      <c r="G359" s="23" t="s">
        <v>651</v>
      </c>
      <c r="H359" s="23" t="s">
        <v>38</v>
      </c>
      <c r="I359" s="23" t="s">
        <v>653</v>
      </c>
      <c r="J359" s="23"/>
      <c r="K359" s="31">
        <v>7680</v>
      </c>
      <c r="L359" s="63">
        <v>386764</v>
      </c>
      <c r="M359" s="31">
        <f>J359*K359</f>
        <v>0</v>
      </c>
      <c r="N359" s="70">
        <v>1</v>
      </c>
      <c r="O359" s="48">
        <v>0.2</v>
      </c>
      <c r="P359" s="54">
        <f>M359*O359</f>
        <v>0</v>
      </c>
    </row>
    <row r="360" spans="2:16" ht="30" customHeight="1">
      <c r="B360" s="73"/>
      <c r="C360" s="23">
        <v>2</v>
      </c>
      <c r="D360" s="23" t="s">
        <v>654</v>
      </c>
      <c r="E360" s="62" t="s">
        <v>1611</v>
      </c>
      <c r="F360" s="23" t="s">
        <v>652</v>
      </c>
      <c r="G360" s="23" t="s">
        <v>654</v>
      </c>
      <c r="H360" s="23" t="s">
        <v>38</v>
      </c>
      <c r="I360" s="23" t="s">
        <v>653</v>
      </c>
      <c r="J360" s="23"/>
      <c r="K360" s="31">
        <v>3829</v>
      </c>
      <c r="L360" s="64"/>
      <c r="M360" s="31">
        <f>J360*K360</f>
        <v>0</v>
      </c>
      <c r="N360" s="71"/>
      <c r="O360" s="48">
        <v>0.2</v>
      </c>
      <c r="P360" s="54">
        <f>M360*O360</f>
        <v>0</v>
      </c>
    </row>
    <row r="361" spans="2:16" ht="30" customHeight="1">
      <c r="B361" s="73"/>
      <c r="C361" s="23">
        <v>3</v>
      </c>
      <c r="D361" s="23" t="s">
        <v>655</v>
      </c>
      <c r="E361" s="62" t="s">
        <v>1612</v>
      </c>
      <c r="F361" s="23" t="s">
        <v>652</v>
      </c>
      <c r="G361" s="23" t="s">
        <v>655</v>
      </c>
      <c r="H361" s="23" t="s">
        <v>38</v>
      </c>
      <c r="I361" s="23" t="s">
        <v>653</v>
      </c>
      <c r="J361" s="23"/>
      <c r="K361" s="31">
        <v>3143</v>
      </c>
      <c r="L361" s="64"/>
      <c r="M361" s="31">
        <f>J361*K361</f>
        <v>0</v>
      </c>
      <c r="N361" s="71"/>
      <c r="O361" s="48">
        <v>0.2</v>
      </c>
      <c r="P361" s="54">
        <f>M361*O361</f>
        <v>0</v>
      </c>
    </row>
    <row r="362" spans="2:16" ht="30" customHeight="1">
      <c r="B362" s="73"/>
      <c r="C362" s="23">
        <v>4</v>
      </c>
      <c r="D362" s="23" t="s">
        <v>656</v>
      </c>
      <c r="E362" s="62" t="s">
        <v>1613</v>
      </c>
      <c r="F362" s="23" t="s">
        <v>652</v>
      </c>
      <c r="G362" s="23" t="s">
        <v>656</v>
      </c>
      <c r="H362" s="23" t="s">
        <v>38</v>
      </c>
      <c r="I362" s="23" t="s">
        <v>657</v>
      </c>
      <c r="J362" s="23"/>
      <c r="K362" s="31">
        <v>2880</v>
      </c>
      <c r="L362" s="65"/>
      <c r="M362" s="31">
        <f>J362*K362</f>
        <v>0</v>
      </c>
      <c r="N362" s="71"/>
      <c r="O362" s="48">
        <v>0.2</v>
      </c>
      <c r="P362" s="54">
        <f>M362*O362</f>
        <v>0</v>
      </c>
    </row>
    <row r="363" spans="2:16" ht="30" customHeight="1">
      <c r="B363" s="73"/>
      <c r="C363" s="66" t="s">
        <v>658</v>
      </c>
      <c r="D363" s="67"/>
      <c r="E363" s="67"/>
      <c r="F363" s="67"/>
      <c r="G363" s="67"/>
      <c r="H363" s="67"/>
      <c r="I363" s="67"/>
      <c r="J363" s="67"/>
      <c r="K363" s="67"/>
      <c r="L363" s="68"/>
      <c r="M363" s="43">
        <f>SUM(M359:M362)</f>
        <v>0</v>
      </c>
      <c r="N363" s="72"/>
      <c r="O363" s="48"/>
      <c r="P363" s="57">
        <f>SUM(P359:P362)</f>
        <v>0</v>
      </c>
    </row>
    <row r="364" spans="2:16" ht="30" customHeight="1">
      <c r="B364" s="73" t="s">
        <v>659</v>
      </c>
      <c r="C364" s="74" t="s">
        <v>660</v>
      </c>
      <c r="D364" s="74"/>
      <c r="E364" s="74"/>
      <c r="F364" s="74"/>
      <c r="G364" s="74"/>
      <c r="H364" s="74"/>
      <c r="I364" s="74"/>
      <c r="J364" s="74"/>
      <c r="K364" s="31"/>
      <c r="L364" s="31"/>
      <c r="M364" s="23"/>
      <c r="N364" s="44"/>
      <c r="O364" s="48"/>
      <c r="P364" s="54"/>
    </row>
    <row r="365" spans="2:16" ht="46.5" customHeight="1">
      <c r="B365" s="73"/>
      <c r="C365" s="22" t="s">
        <v>31</v>
      </c>
      <c r="D365" s="22" t="s">
        <v>32</v>
      </c>
      <c r="E365" s="59" t="s">
        <v>1294</v>
      </c>
      <c r="F365" s="26" t="s">
        <v>33</v>
      </c>
      <c r="G365" s="26" t="s">
        <v>34</v>
      </c>
      <c r="H365" s="22" t="s">
        <v>1</v>
      </c>
      <c r="I365" s="22" t="s">
        <v>35</v>
      </c>
      <c r="J365" s="22" t="s">
        <v>26</v>
      </c>
      <c r="K365" s="30" t="s">
        <v>27</v>
      </c>
      <c r="L365" s="46" t="s">
        <v>1293</v>
      </c>
      <c r="M365" s="26" t="s">
        <v>36</v>
      </c>
      <c r="N365" s="45" t="s">
        <v>40</v>
      </c>
      <c r="O365" s="48"/>
      <c r="P365" s="54"/>
    </row>
    <row r="366" spans="2:16" ht="68.25" customHeight="1">
      <c r="B366" s="73"/>
      <c r="C366" s="23">
        <v>1</v>
      </c>
      <c r="D366" s="23" t="s">
        <v>661</v>
      </c>
      <c r="E366" s="62" t="s">
        <v>1614</v>
      </c>
      <c r="F366" s="23" t="s">
        <v>652</v>
      </c>
      <c r="G366" s="28" t="s">
        <v>662</v>
      </c>
      <c r="H366" s="23" t="s">
        <v>38</v>
      </c>
      <c r="I366" s="23" t="s">
        <v>663</v>
      </c>
      <c r="J366" s="32"/>
      <c r="K366" s="31">
        <v>125000</v>
      </c>
      <c r="L366" s="63">
        <v>177608040</v>
      </c>
      <c r="M366" s="31">
        <f>J366*K366</f>
        <v>0</v>
      </c>
      <c r="N366" s="70">
        <v>1</v>
      </c>
      <c r="O366" s="48">
        <v>0.2</v>
      </c>
      <c r="P366" s="54">
        <f>M366*O366</f>
        <v>0</v>
      </c>
    </row>
    <row r="367" spans="2:16" ht="30" customHeight="1">
      <c r="B367" s="73"/>
      <c r="C367" s="23">
        <v>2</v>
      </c>
      <c r="D367" s="23" t="s">
        <v>664</v>
      </c>
      <c r="E367" s="62" t="s">
        <v>1615</v>
      </c>
      <c r="F367" s="23" t="s">
        <v>652</v>
      </c>
      <c r="G367" s="28" t="s">
        <v>665</v>
      </c>
      <c r="H367" s="23" t="s">
        <v>38</v>
      </c>
      <c r="I367" s="23">
        <v>100</v>
      </c>
      <c r="J367" s="23"/>
      <c r="K367" s="31">
        <v>84000</v>
      </c>
      <c r="L367" s="64"/>
      <c r="M367" s="31">
        <f>J367*K367</f>
        <v>0</v>
      </c>
      <c r="N367" s="71"/>
      <c r="O367" s="48">
        <v>0.2</v>
      </c>
      <c r="P367" s="54">
        <f>M367*O367</f>
        <v>0</v>
      </c>
    </row>
    <row r="368" spans="2:16" ht="30" customHeight="1">
      <c r="B368" s="73"/>
      <c r="C368" s="23">
        <v>3</v>
      </c>
      <c r="D368" s="23" t="s">
        <v>666</v>
      </c>
      <c r="E368" s="62" t="s">
        <v>1616</v>
      </c>
      <c r="F368" s="23" t="s">
        <v>652</v>
      </c>
      <c r="G368" s="28" t="s">
        <v>667</v>
      </c>
      <c r="H368" s="23" t="s">
        <v>38</v>
      </c>
      <c r="I368" s="23" t="s">
        <v>668</v>
      </c>
      <c r="J368" s="23"/>
      <c r="K368" s="31">
        <v>16100</v>
      </c>
      <c r="L368" s="64"/>
      <c r="M368" s="31">
        <f>J368*K368</f>
        <v>0</v>
      </c>
      <c r="N368" s="71"/>
      <c r="O368" s="48">
        <v>0.2</v>
      </c>
      <c r="P368" s="54">
        <f>M368*O368</f>
        <v>0</v>
      </c>
    </row>
    <row r="369" spans="2:16" ht="45.75" customHeight="1">
      <c r="B369" s="73"/>
      <c r="C369" s="23">
        <v>4</v>
      </c>
      <c r="D369" s="23" t="s">
        <v>669</v>
      </c>
      <c r="E369" s="62" t="s">
        <v>1617</v>
      </c>
      <c r="F369" s="23" t="s">
        <v>652</v>
      </c>
      <c r="G369" s="27" t="s">
        <v>670</v>
      </c>
      <c r="H369" s="23" t="s">
        <v>38</v>
      </c>
      <c r="I369" s="23" t="s">
        <v>671</v>
      </c>
      <c r="J369" s="23"/>
      <c r="K369" s="31">
        <v>44200</v>
      </c>
      <c r="L369" s="64"/>
      <c r="M369" s="31">
        <f>J369*K369</f>
        <v>0</v>
      </c>
      <c r="N369" s="71"/>
      <c r="O369" s="48">
        <v>0.2</v>
      </c>
      <c r="P369" s="54">
        <f>M369*O369</f>
        <v>0</v>
      </c>
    </row>
    <row r="370" spans="2:16" ht="30" customHeight="1">
      <c r="B370" s="73"/>
      <c r="C370" s="23">
        <v>5</v>
      </c>
      <c r="D370" s="23" t="s">
        <v>672</v>
      </c>
      <c r="E370" s="62" t="s">
        <v>1618</v>
      </c>
      <c r="F370" s="23" t="s">
        <v>652</v>
      </c>
      <c r="G370" s="28" t="s">
        <v>673</v>
      </c>
      <c r="H370" s="23" t="s">
        <v>38</v>
      </c>
      <c r="I370" s="23">
        <v>100</v>
      </c>
      <c r="J370" s="23"/>
      <c r="K370" s="31">
        <v>15900</v>
      </c>
      <c r="L370" s="65"/>
      <c r="M370" s="31">
        <f>J370*K370</f>
        <v>0</v>
      </c>
      <c r="N370" s="71"/>
      <c r="O370" s="48">
        <v>0.1</v>
      </c>
      <c r="P370" s="54">
        <f>M370*O370</f>
        <v>0</v>
      </c>
    </row>
    <row r="371" spans="2:16" ht="30" customHeight="1">
      <c r="B371" s="73"/>
      <c r="C371" s="66" t="s">
        <v>674</v>
      </c>
      <c r="D371" s="67"/>
      <c r="E371" s="67"/>
      <c r="F371" s="67"/>
      <c r="G371" s="67"/>
      <c r="H371" s="67"/>
      <c r="I371" s="67"/>
      <c r="J371" s="67"/>
      <c r="K371" s="67"/>
      <c r="L371" s="68"/>
      <c r="M371" s="43">
        <f>SUM(M366:M370)</f>
        <v>0</v>
      </c>
      <c r="N371" s="72"/>
      <c r="O371" s="48"/>
      <c r="P371" s="57">
        <f>SUM(P366:P370)</f>
        <v>0</v>
      </c>
    </row>
    <row r="372" spans="2:16" ht="30" customHeight="1">
      <c r="B372" s="73" t="s">
        <v>675</v>
      </c>
      <c r="C372" s="74" t="s">
        <v>676</v>
      </c>
      <c r="D372" s="74"/>
      <c r="E372" s="74"/>
      <c r="F372" s="74"/>
      <c r="G372" s="74"/>
      <c r="H372" s="74"/>
      <c r="I372" s="74"/>
      <c r="J372" s="74"/>
      <c r="K372" s="31"/>
      <c r="L372" s="31"/>
      <c r="M372" s="23"/>
      <c r="N372" s="44"/>
      <c r="O372" s="48"/>
      <c r="P372" s="54"/>
    </row>
    <row r="373" spans="2:16" ht="39.75" customHeight="1">
      <c r="B373" s="73"/>
      <c r="C373" s="22" t="s">
        <v>31</v>
      </c>
      <c r="D373" s="22" t="s">
        <v>32</v>
      </c>
      <c r="E373" s="59" t="s">
        <v>1294</v>
      </c>
      <c r="F373" s="26" t="s">
        <v>33</v>
      </c>
      <c r="G373" s="26" t="s">
        <v>34</v>
      </c>
      <c r="H373" s="22" t="s">
        <v>1</v>
      </c>
      <c r="I373" s="22" t="s">
        <v>35</v>
      </c>
      <c r="J373" s="22" t="s">
        <v>26</v>
      </c>
      <c r="K373" s="30" t="s">
        <v>27</v>
      </c>
      <c r="L373" s="46" t="s">
        <v>1293</v>
      </c>
      <c r="M373" s="26" t="s">
        <v>36</v>
      </c>
      <c r="N373" s="45" t="s">
        <v>40</v>
      </c>
      <c r="O373" s="48"/>
      <c r="P373" s="54"/>
    </row>
    <row r="374" spans="2:16" ht="30" customHeight="1">
      <c r="B374" s="73"/>
      <c r="C374" s="23">
        <v>1</v>
      </c>
      <c r="D374" s="23" t="s">
        <v>677</v>
      </c>
      <c r="E374" s="62" t="s">
        <v>1619</v>
      </c>
      <c r="F374" s="27" t="s">
        <v>678</v>
      </c>
      <c r="G374" s="27" t="s">
        <v>679</v>
      </c>
      <c r="H374" s="23" t="s">
        <v>38</v>
      </c>
      <c r="I374" s="23" t="s">
        <v>138</v>
      </c>
      <c r="J374" s="23"/>
      <c r="K374" s="31">
        <v>78470</v>
      </c>
      <c r="L374" s="63">
        <v>3992994</v>
      </c>
      <c r="M374" s="31">
        <f aca="true" t="shared" si="27" ref="M374:M379">J374*K374</f>
        <v>0</v>
      </c>
      <c r="N374" s="70">
        <v>1</v>
      </c>
      <c r="O374" s="48">
        <v>0.2</v>
      </c>
      <c r="P374" s="54">
        <f aca="true" t="shared" si="28" ref="P374:P379">M374*O374</f>
        <v>0</v>
      </c>
    </row>
    <row r="375" spans="2:16" ht="30" customHeight="1">
      <c r="B375" s="73"/>
      <c r="C375" s="23">
        <v>2</v>
      </c>
      <c r="D375" s="23" t="s">
        <v>680</v>
      </c>
      <c r="E375" s="62" t="s">
        <v>1620</v>
      </c>
      <c r="F375" s="27" t="s">
        <v>678</v>
      </c>
      <c r="G375" s="27" t="s">
        <v>680</v>
      </c>
      <c r="H375" s="23" t="s">
        <v>38</v>
      </c>
      <c r="I375" s="23" t="s">
        <v>681</v>
      </c>
      <c r="J375" s="23"/>
      <c r="K375" s="31">
        <v>10689</v>
      </c>
      <c r="L375" s="64"/>
      <c r="M375" s="31">
        <f t="shared" si="27"/>
        <v>0</v>
      </c>
      <c r="N375" s="71"/>
      <c r="O375" s="48">
        <v>0.2</v>
      </c>
      <c r="P375" s="54">
        <f t="shared" si="28"/>
        <v>0</v>
      </c>
    </row>
    <row r="376" spans="2:16" ht="30" customHeight="1">
      <c r="B376" s="73"/>
      <c r="C376" s="23">
        <v>3</v>
      </c>
      <c r="D376" s="23" t="s">
        <v>682</v>
      </c>
      <c r="E376" s="62" t="s">
        <v>1621</v>
      </c>
      <c r="F376" s="27" t="s">
        <v>678</v>
      </c>
      <c r="G376" s="27" t="s">
        <v>682</v>
      </c>
      <c r="H376" s="23" t="s">
        <v>38</v>
      </c>
      <c r="I376" s="23" t="s">
        <v>683</v>
      </c>
      <c r="J376" s="23"/>
      <c r="K376" s="31">
        <v>10120</v>
      </c>
      <c r="L376" s="64"/>
      <c r="M376" s="31">
        <f t="shared" si="27"/>
        <v>0</v>
      </c>
      <c r="N376" s="71"/>
      <c r="O376" s="48">
        <v>0.2</v>
      </c>
      <c r="P376" s="54">
        <f t="shared" si="28"/>
        <v>0</v>
      </c>
    </row>
    <row r="377" spans="2:16" ht="30" customHeight="1">
      <c r="B377" s="73"/>
      <c r="C377" s="23">
        <v>4</v>
      </c>
      <c r="D377" s="23" t="s">
        <v>684</v>
      </c>
      <c r="E377" s="62" t="s">
        <v>1622</v>
      </c>
      <c r="F377" s="27" t="s">
        <v>678</v>
      </c>
      <c r="G377" s="27" t="s">
        <v>684</v>
      </c>
      <c r="H377" s="23" t="s">
        <v>38</v>
      </c>
      <c r="I377" s="23" t="s">
        <v>171</v>
      </c>
      <c r="J377" s="23"/>
      <c r="K377" s="31">
        <v>3182.5</v>
      </c>
      <c r="L377" s="64"/>
      <c r="M377" s="31">
        <f t="shared" si="27"/>
        <v>0</v>
      </c>
      <c r="N377" s="71"/>
      <c r="O377" s="48">
        <v>0.2</v>
      </c>
      <c r="P377" s="54">
        <f t="shared" si="28"/>
        <v>0</v>
      </c>
    </row>
    <row r="378" spans="2:16" ht="30" customHeight="1">
      <c r="B378" s="73"/>
      <c r="C378" s="23">
        <v>5</v>
      </c>
      <c r="D378" s="23" t="s">
        <v>685</v>
      </c>
      <c r="E378" s="62" t="s">
        <v>1623</v>
      </c>
      <c r="F378" s="27" t="s">
        <v>678</v>
      </c>
      <c r="G378" s="27" t="s">
        <v>685</v>
      </c>
      <c r="H378" s="23" t="s">
        <v>38</v>
      </c>
      <c r="I378" s="23" t="s">
        <v>171</v>
      </c>
      <c r="J378" s="23"/>
      <c r="K378" s="31">
        <v>4487.5</v>
      </c>
      <c r="L378" s="64"/>
      <c r="M378" s="31">
        <f t="shared" si="27"/>
        <v>0</v>
      </c>
      <c r="N378" s="71"/>
      <c r="O378" s="48">
        <v>0.2</v>
      </c>
      <c r="P378" s="54">
        <f t="shared" si="28"/>
        <v>0</v>
      </c>
    </row>
    <row r="379" spans="2:16" ht="30" customHeight="1">
      <c r="B379" s="73"/>
      <c r="C379" s="23">
        <v>6</v>
      </c>
      <c r="D379" s="23" t="s">
        <v>686</v>
      </c>
      <c r="E379" s="62" t="s">
        <v>1624</v>
      </c>
      <c r="F379" s="27" t="s">
        <v>678</v>
      </c>
      <c r="G379" s="27" t="s">
        <v>686</v>
      </c>
      <c r="H379" s="23" t="s">
        <v>38</v>
      </c>
      <c r="I379" s="23" t="s">
        <v>687</v>
      </c>
      <c r="J379" s="23"/>
      <c r="K379" s="31">
        <v>5920</v>
      </c>
      <c r="L379" s="65"/>
      <c r="M379" s="31">
        <f t="shared" si="27"/>
        <v>0</v>
      </c>
      <c r="N379" s="71"/>
      <c r="O379" s="48">
        <v>0.2</v>
      </c>
      <c r="P379" s="54">
        <f t="shared" si="28"/>
        <v>0</v>
      </c>
    </row>
    <row r="380" spans="2:16" ht="30" customHeight="1">
      <c r="B380" s="73"/>
      <c r="C380" s="66" t="s">
        <v>688</v>
      </c>
      <c r="D380" s="67"/>
      <c r="E380" s="67"/>
      <c r="F380" s="67"/>
      <c r="G380" s="67"/>
      <c r="H380" s="67"/>
      <c r="I380" s="67"/>
      <c r="J380" s="67"/>
      <c r="K380" s="67"/>
      <c r="L380" s="68"/>
      <c r="M380" s="43">
        <f>SUM(M374:M379)</f>
        <v>0</v>
      </c>
      <c r="N380" s="72"/>
      <c r="O380" s="48"/>
      <c r="P380" s="57">
        <f>SUM(P374:P379)</f>
        <v>0</v>
      </c>
    </row>
    <row r="381" spans="2:16" ht="30" customHeight="1">
      <c r="B381" s="73" t="s">
        <v>689</v>
      </c>
      <c r="C381" s="74" t="s">
        <v>690</v>
      </c>
      <c r="D381" s="74"/>
      <c r="E381" s="74"/>
      <c r="F381" s="74"/>
      <c r="G381" s="74"/>
      <c r="H381" s="74"/>
      <c r="I381" s="74"/>
      <c r="J381" s="74"/>
      <c r="K381" s="31"/>
      <c r="L381" s="31"/>
      <c r="M381" s="23"/>
      <c r="N381" s="44"/>
      <c r="O381" s="48"/>
      <c r="P381" s="54"/>
    </row>
    <row r="382" spans="2:16" ht="45.75" customHeight="1">
      <c r="B382" s="73"/>
      <c r="C382" s="22" t="s">
        <v>31</v>
      </c>
      <c r="D382" s="22" t="s">
        <v>32</v>
      </c>
      <c r="E382" s="59" t="s">
        <v>1294</v>
      </c>
      <c r="F382" s="26" t="s">
        <v>33</v>
      </c>
      <c r="G382" s="26" t="s">
        <v>34</v>
      </c>
      <c r="H382" s="22" t="s">
        <v>1</v>
      </c>
      <c r="I382" s="22" t="s">
        <v>35</v>
      </c>
      <c r="J382" s="22" t="s">
        <v>26</v>
      </c>
      <c r="K382" s="30" t="s">
        <v>27</v>
      </c>
      <c r="L382" s="46" t="s">
        <v>1293</v>
      </c>
      <c r="M382" s="26" t="s">
        <v>36</v>
      </c>
      <c r="N382" s="45" t="s">
        <v>40</v>
      </c>
      <c r="O382" s="48"/>
      <c r="P382" s="54"/>
    </row>
    <row r="383" spans="2:16" ht="82.5" customHeight="1">
      <c r="B383" s="73"/>
      <c r="C383" s="23">
        <v>1</v>
      </c>
      <c r="D383" s="23" t="s">
        <v>691</v>
      </c>
      <c r="E383" s="62" t="s">
        <v>1625</v>
      </c>
      <c r="F383" s="27" t="s">
        <v>652</v>
      </c>
      <c r="G383" s="28" t="s">
        <v>692</v>
      </c>
      <c r="H383" s="23" t="s">
        <v>38</v>
      </c>
      <c r="I383" s="23" t="s">
        <v>693</v>
      </c>
      <c r="J383" s="23"/>
      <c r="K383" s="31">
        <v>120000</v>
      </c>
      <c r="L383" s="63">
        <v>18720000</v>
      </c>
      <c r="M383" s="31">
        <f>J383*K383</f>
        <v>0</v>
      </c>
      <c r="N383" s="70">
        <v>1</v>
      </c>
      <c r="O383" s="48">
        <v>0.2</v>
      </c>
      <c r="P383" s="54">
        <f>M383*O383</f>
        <v>0</v>
      </c>
    </row>
    <row r="384" spans="2:16" ht="64.5" customHeight="1">
      <c r="B384" s="73"/>
      <c r="C384" s="23">
        <v>2</v>
      </c>
      <c r="D384" s="23" t="s">
        <v>694</v>
      </c>
      <c r="E384" s="62" t="s">
        <v>1626</v>
      </c>
      <c r="F384" s="27" t="s">
        <v>652</v>
      </c>
      <c r="G384" s="28" t="s">
        <v>695</v>
      </c>
      <c r="H384" s="23" t="s">
        <v>38</v>
      </c>
      <c r="I384" s="23" t="s">
        <v>693</v>
      </c>
      <c r="J384" s="23"/>
      <c r="K384" s="31">
        <v>120000</v>
      </c>
      <c r="L384" s="64"/>
      <c r="M384" s="31">
        <f aca="true" t="shared" si="29" ref="M384:M389">J384*K384</f>
        <v>0</v>
      </c>
      <c r="N384" s="71"/>
      <c r="O384" s="48">
        <v>0.2</v>
      </c>
      <c r="P384" s="54">
        <f aca="true" t="shared" si="30" ref="P384:P389">M384*O384</f>
        <v>0</v>
      </c>
    </row>
    <row r="385" spans="2:16" ht="84.75" customHeight="1">
      <c r="B385" s="73"/>
      <c r="C385" s="23">
        <v>3</v>
      </c>
      <c r="D385" s="23" t="s">
        <v>696</v>
      </c>
      <c r="E385" s="62" t="s">
        <v>1627</v>
      </c>
      <c r="F385" s="27" t="s">
        <v>652</v>
      </c>
      <c r="G385" s="28" t="s">
        <v>692</v>
      </c>
      <c r="H385" s="23" t="s">
        <v>38</v>
      </c>
      <c r="I385" s="23" t="s">
        <v>697</v>
      </c>
      <c r="J385" s="23"/>
      <c r="K385" s="31">
        <v>120000</v>
      </c>
      <c r="L385" s="64"/>
      <c r="M385" s="31">
        <f t="shared" si="29"/>
        <v>0</v>
      </c>
      <c r="N385" s="71"/>
      <c r="O385" s="48">
        <v>0.2</v>
      </c>
      <c r="P385" s="54">
        <f t="shared" si="30"/>
        <v>0</v>
      </c>
    </row>
    <row r="386" spans="2:16" ht="64.5" customHeight="1">
      <c r="B386" s="73"/>
      <c r="C386" s="25">
        <v>4</v>
      </c>
      <c r="D386" s="25" t="s">
        <v>698</v>
      </c>
      <c r="E386" s="62" t="s">
        <v>1628</v>
      </c>
      <c r="F386" s="41" t="s">
        <v>652</v>
      </c>
      <c r="G386" s="28" t="s">
        <v>1289</v>
      </c>
      <c r="H386" s="25" t="s">
        <v>38</v>
      </c>
      <c r="I386" s="25" t="s">
        <v>697</v>
      </c>
      <c r="J386" s="25"/>
      <c r="K386" s="42">
        <v>120000</v>
      </c>
      <c r="L386" s="64"/>
      <c r="M386" s="31">
        <f t="shared" si="29"/>
        <v>0</v>
      </c>
      <c r="N386" s="71"/>
      <c r="O386" s="48">
        <v>0.2</v>
      </c>
      <c r="P386" s="54">
        <f>M386*O386</f>
        <v>0</v>
      </c>
    </row>
    <row r="387" spans="2:16" ht="81" customHeight="1">
      <c r="B387" s="73"/>
      <c r="C387" s="23">
        <v>5</v>
      </c>
      <c r="D387" s="23" t="s">
        <v>699</v>
      </c>
      <c r="E387" s="62" t="s">
        <v>1629</v>
      </c>
      <c r="F387" s="27" t="s">
        <v>652</v>
      </c>
      <c r="G387" s="28" t="s">
        <v>700</v>
      </c>
      <c r="H387" s="23" t="s">
        <v>38</v>
      </c>
      <c r="I387" s="23" t="s">
        <v>697</v>
      </c>
      <c r="J387" s="23"/>
      <c r="K387" s="31">
        <v>120000</v>
      </c>
      <c r="L387" s="64"/>
      <c r="M387" s="31">
        <f t="shared" si="29"/>
        <v>0</v>
      </c>
      <c r="N387" s="71"/>
      <c r="O387" s="48">
        <v>0.2</v>
      </c>
      <c r="P387" s="54">
        <f t="shared" si="30"/>
        <v>0</v>
      </c>
    </row>
    <row r="388" spans="2:16" ht="64.5" customHeight="1">
      <c r="B388" s="73"/>
      <c r="C388" s="23">
        <v>6</v>
      </c>
      <c r="D388" s="23" t="s">
        <v>701</v>
      </c>
      <c r="E388" s="62" t="s">
        <v>1630</v>
      </c>
      <c r="F388" s="27" t="s">
        <v>652</v>
      </c>
      <c r="G388" s="28" t="s">
        <v>702</v>
      </c>
      <c r="H388" s="23" t="s">
        <v>38</v>
      </c>
      <c r="I388" s="23" t="s">
        <v>697</v>
      </c>
      <c r="J388" s="23"/>
      <c r="K388" s="31">
        <v>120000</v>
      </c>
      <c r="L388" s="64"/>
      <c r="M388" s="31">
        <f t="shared" si="29"/>
        <v>0</v>
      </c>
      <c r="N388" s="71"/>
      <c r="O388" s="48">
        <v>0.2</v>
      </c>
      <c r="P388" s="54">
        <f>M388*O388</f>
        <v>0</v>
      </c>
    </row>
    <row r="389" spans="2:16" ht="64.5" customHeight="1">
      <c r="B389" s="73"/>
      <c r="C389" s="23">
        <v>7</v>
      </c>
      <c r="D389" s="23" t="s">
        <v>694</v>
      </c>
      <c r="E389" s="62" t="s">
        <v>1631</v>
      </c>
      <c r="F389" s="27" t="s">
        <v>652</v>
      </c>
      <c r="G389" s="28" t="s">
        <v>695</v>
      </c>
      <c r="H389" s="23" t="s">
        <v>38</v>
      </c>
      <c r="I389" s="23" t="s">
        <v>697</v>
      </c>
      <c r="J389" s="23"/>
      <c r="K389" s="31">
        <v>120000</v>
      </c>
      <c r="L389" s="65"/>
      <c r="M389" s="31">
        <f t="shared" si="29"/>
        <v>0</v>
      </c>
      <c r="N389" s="71"/>
      <c r="O389" s="48">
        <v>0.2</v>
      </c>
      <c r="P389" s="54">
        <f t="shared" si="30"/>
        <v>0</v>
      </c>
    </row>
    <row r="390" spans="2:16" ht="30" customHeight="1">
      <c r="B390" s="73"/>
      <c r="C390" s="66" t="s">
        <v>703</v>
      </c>
      <c r="D390" s="67"/>
      <c r="E390" s="67"/>
      <c r="F390" s="67"/>
      <c r="G390" s="67"/>
      <c r="H390" s="67"/>
      <c r="I390" s="67"/>
      <c r="J390" s="67"/>
      <c r="K390" s="67"/>
      <c r="L390" s="68"/>
      <c r="M390" s="43">
        <f>SUM(M383:M389)</f>
        <v>0</v>
      </c>
      <c r="N390" s="72"/>
      <c r="O390" s="48"/>
      <c r="P390" s="57">
        <f>SUM(P383:P389)</f>
        <v>0</v>
      </c>
    </row>
    <row r="391" spans="2:16" ht="30" customHeight="1">
      <c r="B391" s="73" t="s">
        <v>704</v>
      </c>
      <c r="C391" s="74" t="s">
        <v>705</v>
      </c>
      <c r="D391" s="74"/>
      <c r="E391" s="74"/>
      <c r="F391" s="74"/>
      <c r="G391" s="74"/>
      <c r="H391" s="74"/>
      <c r="I391" s="74"/>
      <c r="J391" s="74"/>
      <c r="K391" s="31"/>
      <c r="L391" s="31"/>
      <c r="M391" s="23"/>
      <c r="N391" s="44"/>
      <c r="O391" s="48"/>
      <c r="P391" s="54"/>
    </row>
    <row r="392" spans="2:16" ht="44.25" customHeight="1">
      <c r="B392" s="73"/>
      <c r="C392" s="22" t="s">
        <v>31</v>
      </c>
      <c r="D392" s="22" t="s">
        <v>32</v>
      </c>
      <c r="E392" s="59" t="s">
        <v>1294</v>
      </c>
      <c r="F392" s="26" t="s">
        <v>33</v>
      </c>
      <c r="G392" s="26" t="s">
        <v>34</v>
      </c>
      <c r="H392" s="22" t="s">
        <v>1</v>
      </c>
      <c r="I392" s="22" t="s">
        <v>35</v>
      </c>
      <c r="J392" s="22" t="s">
        <v>26</v>
      </c>
      <c r="K392" s="30" t="s">
        <v>27</v>
      </c>
      <c r="L392" s="46" t="s">
        <v>1293</v>
      </c>
      <c r="M392" s="26" t="s">
        <v>36</v>
      </c>
      <c r="N392" s="45" t="s">
        <v>40</v>
      </c>
      <c r="O392" s="48"/>
      <c r="P392" s="54"/>
    </row>
    <row r="393" spans="2:16" ht="114.75" customHeight="1">
      <c r="B393" s="73"/>
      <c r="C393" s="23">
        <v>1</v>
      </c>
      <c r="D393" s="23" t="s">
        <v>706</v>
      </c>
      <c r="E393" s="62" t="s">
        <v>1632</v>
      </c>
      <c r="F393" s="27" t="s">
        <v>652</v>
      </c>
      <c r="G393" s="23" t="s">
        <v>1290</v>
      </c>
      <c r="H393" s="23" t="s">
        <v>38</v>
      </c>
      <c r="I393" s="23" t="s">
        <v>697</v>
      </c>
      <c r="J393" s="23"/>
      <c r="K393" s="31">
        <v>120000</v>
      </c>
      <c r="L393" s="55">
        <v>7200000</v>
      </c>
      <c r="M393" s="31">
        <f>J393*K393</f>
        <v>0</v>
      </c>
      <c r="N393" s="70">
        <v>1</v>
      </c>
      <c r="O393" s="48">
        <v>0.2</v>
      </c>
      <c r="P393" s="54">
        <f>M393*O393</f>
        <v>0</v>
      </c>
    </row>
    <row r="394" spans="2:16" ht="30" customHeight="1">
      <c r="B394" s="73"/>
      <c r="C394" s="66" t="s">
        <v>707</v>
      </c>
      <c r="D394" s="67"/>
      <c r="E394" s="67"/>
      <c r="F394" s="67"/>
      <c r="G394" s="67"/>
      <c r="H394" s="67"/>
      <c r="I394" s="67"/>
      <c r="J394" s="67"/>
      <c r="K394" s="67"/>
      <c r="L394" s="68"/>
      <c r="M394" s="43">
        <f>M393</f>
        <v>0</v>
      </c>
      <c r="N394" s="72"/>
      <c r="O394" s="48"/>
      <c r="P394" s="57">
        <f>P393</f>
        <v>0</v>
      </c>
    </row>
    <row r="395" spans="2:16" ht="30" customHeight="1">
      <c r="B395" s="73" t="s">
        <v>708</v>
      </c>
      <c r="C395" s="74" t="s">
        <v>709</v>
      </c>
      <c r="D395" s="74"/>
      <c r="E395" s="74"/>
      <c r="F395" s="74"/>
      <c r="G395" s="74"/>
      <c r="H395" s="74"/>
      <c r="I395" s="74"/>
      <c r="J395" s="74"/>
      <c r="K395" s="31"/>
      <c r="L395" s="31"/>
      <c r="M395" s="23"/>
      <c r="N395" s="44"/>
      <c r="O395" s="48"/>
      <c r="P395" s="54"/>
    </row>
    <row r="396" spans="2:16" ht="45.75" customHeight="1">
      <c r="B396" s="73"/>
      <c r="C396" s="22" t="s">
        <v>31</v>
      </c>
      <c r="D396" s="22" t="s">
        <v>32</v>
      </c>
      <c r="E396" s="59" t="s">
        <v>1294</v>
      </c>
      <c r="F396" s="26" t="s">
        <v>33</v>
      </c>
      <c r="G396" s="26" t="s">
        <v>34</v>
      </c>
      <c r="H396" s="22" t="s">
        <v>1</v>
      </c>
      <c r="I396" s="22" t="s">
        <v>35</v>
      </c>
      <c r="J396" s="22" t="s">
        <v>26</v>
      </c>
      <c r="K396" s="30" t="s">
        <v>27</v>
      </c>
      <c r="L396" s="46" t="s">
        <v>1293</v>
      </c>
      <c r="M396" s="26" t="s">
        <v>36</v>
      </c>
      <c r="N396" s="45" t="s">
        <v>40</v>
      </c>
      <c r="O396" s="48"/>
      <c r="P396" s="54"/>
    </row>
    <row r="397" spans="2:16" ht="30" customHeight="1">
      <c r="B397" s="73"/>
      <c r="C397" s="23">
        <v>1</v>
      </c>
      <c r="D397" s="23" t="s">
        <v>710</v>
      </c>
      <c r="E397" s="62" t="s">
        <v>1633</v>
      </c>
      <c r="F397" s="27" t="s">
        <v>652</v>
      </c>
      <c r="G397" s="28" t="s">
        <v>249</v>
      </c>
      <c r="H397" s="23" t="s">
        <v>38</v>
      </c>
      <c r="I397" s="23" t="s">
        <v>264</v>
      </c>
      <c r="J397" s="23"/>
      <c r="K397" s="33">
        <v>84000</v>
      </c>
      <c r="L397" s="75">
        <v>31606706.8</v>
      </c>
      <c r="M397" s="31">
        <f>J397*K397</f>
        <v>0</v>
      </c>
      <c r="N397" s="70">
        <v>1</v>
      </c>
      <c r="O397" s="48">
        <v>0.2</v>
      </c>
      <c r="P397" s="54">
        <f>M397*O397</f>
        <v>0</v>
      </c>
    </row>
    <row r="398" spans="2:16" ht="30" customHeight="1">
      <c r="B398" s="73"/>
      <c r="C398" s="23">
        <v>2</v>
      </c>
      <c r="D398" s="23" t="s">
        <v>711</v>
      </c>
      <c r="E398" s="62" t="s">
        <v>1634</v>
      </c>
      <c r="F398" s="27" t="s">
        <v>652</v>
      </c>
      <c r="G398" s="28" t="s">
        <v>205</v>
      </c>
      <c r="H398" s="23" t="s">
        <v>38</v>
      </c>
      <c r="I398" s="23" t="s">
        <v>267</v>
      </c>
      <c r="J398" s="23"/>
      <c r="K398" s="33">
        <v>29045</v>
      </c>
      <c r="L398" s="76"/>
      <c r="M398" s="31">
        <f aca="true" t="shared" si="31" ref="M398:M419">J398*K398</f>
        <v>0</v>
      </c>
      <c r="N398" s="71"/>
      <c r="O398" s="48">
        <v>0.2</v>
      </c>
      <c r="P398" s="54">
        <f aca="true" t="shared" si="32" ref="P398:P419">M398*O398</f>
        <v>0</v>
      </c>
    </row>
    <row r="399" spans="2:16" ht="30" customHeight="1">
      <c r="B399" s="73"/>
      <c r="C399" s="23">
        <v>3</v>
      </c>
      <c r="D399" s="23" t="s">
        <v>712</v>
      </c>
      <c r="E399" s="62" t="s">
        <v>1635</v>
      </c>
      <c r="F399" s="27" t="s">
        <v>652</v>
      </c>
      <c r="G399" s="28" t="s">
        <v>713</v>
      </c>
      <c r="H399" s="23" t="s">
        <v>38</v>
      </c>
      <c r="I399" s="23" t="s">
        <v>264</v>
      </c>
      <c r="J399" s="23"/>
      <c r="K399" s="33">
        <v>42500</v>
      </c>
      <c r="L399" s="76"/>
      <c r="M399" s="31">
        <f t="shared" si="31"/>
        <v>0</v>
      </c>
      <c r="N399" s="71"/>
      <c r="O399" s="48">
        <v>0.2</v>
      </c>
      <c r="P399" s="54">
        <f t="shared" si="32"/>
        <v>0</v>
      </c>
    </row>
    <row r="400" spans="2:16" ht="30" customHeight="1">
      <c r="B400" s="73"/>
      <c r="C400" s="23">
        <v>4</v>
      </c>
      <c r="D400" s="23" t="s">
        <v>714</v>
      </c>
      <c r="E400" s="62" t="s">
        <v>1636</v>
      </c>
      <c r="F400" s="27" t="s">
        <v>652</v>
      </c>
      <c r="G400" s="28" t="s">
        <v>715</v>
      </c>
      <c r="H400" s="23" t="s">
        <v>38</v>
      </c>
      <c r="I400" s="23" t="s">
        <v>264</v>
      </c>
      <c r="J400" s="23"/>
      <c r="K400" s="33">
        <v>42500</v>
      </c>
      <c r="L400" s="76"/>
      <c r="M400" s="31">
        <f t="shared" si="31"/>
        <v>0</v>
      </c>
      <c r="N400" s="71"/>
      <c r="O400" s="48">
        <v>0.2</v>
      </c>
      <c r="P400" s="54">
        <f t="shared" si="32"/>
        <v>0</v>
      </c>
    </row>
    <row r="401" spans="2:16" ht="30" customHeight="1">
      <c r="B401" s="73"/>
      <c r="C401" s="23">
        <v>5</v>
      </c>
      <c r="D401" s="23" t="s">
        <v>216</v>
      </c>
      <c r="E401" s="62" t="s">
        <v>1637</v>
      </c>
      <c r="F401" s="27" t="s">
        <v>652</v>
      </c>
      <c r="G401" s="28" t="s">
        <v>716</v>
      </c>
      <c r="H401" s="23" t="s">
        <v>38</v>
      </c>
      <c r="I401" s="23" t="s">
        <v>264</v>
      </c>
      <c r="J401" s="23"/>
      <c r="K401" s="33">
        <v>32790</v>
      </c>
      <c r="L401" s="76"/>
      <c r="M401" s="31">
        <f t="shared" si="31"/>
        <v>0</v>
      </c>
      <c r="N401" s="71"/>
      <c r="O401" s="48">
        <v>0.2</v>
      </c>
      <c r="P401" s="54">
        <f t="shared" si="32"/>
        <v>0</v>
      </c>
    </row>
    <row r="402" spans="2:16" ht="30" customHeight="1">
      <c r="B402" s="73"/>
      <c r="C402" s="23">
        <v>6</v>
      </c>
      <c r="D402" s="23" t="s">
        <v>717</v>
      </c>
      <c r="E402" s="62" t="s">
        <v>1638</v>
      </c>
      <c r="F402" s="27" t="s">
        <v>652</v>
      </c>
      <c r="G402" s="28" t="s">
        <v>219</v>
      </c>
      <c r="H402" s="23" t="s">
        <v>38</v>
      </c>
      <c r="I402" s="23" t="s">
        <v>264</v>
      </c>
      <c r="J402" s="23"/>
      <c r="K402" s="33">
        <v>43173</v>
      </c>
      <c r="L402" s="76"/>
      <c r="M402" s="31">
        <f t="shared" si="31"/>
        <v>0</v>
      </c>
      <c r="N402" s="71"/>
      <c r="O402" s="48">
        <v>0.2</v>
      </c>
      <c r="P402" s="54">
        <f t="shared" si="32"/>
        <v>0</v>
      </c>
    </row>
    <row r="403" spans="2:16" ht="30" customHeight="1">
      <c r="B403" s="73"/>
      <c r="C403" s="23">
        <v>7</v>
      </c>
      <c r="D403" s="23" t="s">
        <v>220</v>
      </c>
      <c r="E403" s="62" t="s">
        <v>1639</v>
      </c>
      <c r="F403" s="27" t="s">
        <v>652</v>
      </c>
      <c r="G403" s="28" t="s">
        <v>718</v>
      </c>
      <c r="H403" s="23" t="s">
        <v>38</v>
      </c>
      <c r="I403" s="23" t="s">
        <v>264</v>
      </c>
      <c r="J403" s="23"/>
      <c r="K403" s="33">
        <v>39180</v>
      </c>
      <c r="L403" s="76"/>
      <c r="M403" s="31">
        <f t="shared" si="31"/>
        <v>0</v>
      </c>
      <c r="N403" s="71"/>
      <c r="O403" s="48">
        <v>0.2</v>
      </c>
      <c r="P403" s="54">
        <f t="shared" si="32"/>
        <v>0</v>
      </c>
    </row>
    <row r="404" spans="2:16" ht="30" customHeight="1">
      <c r="B404" s="73"/>
      <c r="C404" s="23">
        <v>8</v>
      </c>
      <c r="D404" s="23" t="s">
        <v>222</v>
      </c>
      <c r="E404" s="62" t="s">
        <v>1640</v>
      </c>
      <c r="F404" s="27" t="s">
        <v>652</v>
      </c>
      <c r="G404" s="28" t="s">
        <v>223</v>
      </c>
      <c r="H404" s="23" t="s">
        <v>38</v>
      </c>
      <c r="I404" s="23" t="s">
        <v>267</v>
      </c>
      <c r="J404" s="23"/>
      <c r="K404" s="33">
        <v>29816</v>
      </c>
      <c r="L404" s="76"/>
      <c r="M404" s="31">
        <f t="shared" si="31"/>
        <v>0</v>
      </c>
      <c r="N404" s="71"/>
      <c r="O404" s="48">
        <v>0.2</v>
      </c>
      <c r="P404" s="54">
        <f t="shared" si="32"/>
        <v>0</v>
      </c>
    </row>
    <row r="405" spans="2:16" ht="30" customHeight="1">
      <c r="B405" s="73"/>
      <c r="C405" s="23">
        <v>9</v>
      </c>
      <c r="D405" s="23" t="s">
        <v>224</v>
      </c>
      <c r="E405" s="62" t="s">
        <v>1641</v>
      </c>
      <c r="F405" s="27" t="s">
        <v>652</v>
      </c>
      <c r="G405" s="28" t="s">
        <v>225</v>
      </c>
      <c r="H405" s="23" t="s">
        <v>38</v>
      </c>
      <c r="I405" s="23" t="s">
        <v>264</v>
      </c>
      <c r="J405" s="23"/>
      <c r="K405" s="33">
        <v>40020</v>
      </c>
      <c r="L405" s="76"/>
      <c r="M405" s="31">
        <f t="shared" si="31"/>
        <v>0</v>
      </c>
      <c r="N405" s="71"/>
      <c r="O405" s="48">
        <v>0.2</v>
      </c>
      <c r="P405" s="54">
        <f t="shared" si="32"/>
        <v>0</v>
      </c>
    </row>
    <row r="406" spans="2:16" ht="30" customHeight="1">
      <c r="B406" s="73"/>
      <c r="C406" s="23">
        <v>10</v>
      </c>
      <c r="D406" s="23" t="s">
        <v>226</v>
      </c>
      <c r="E406" s="62" t="s">
        <v>1642</v>
      </c>
      <c r="F406" s="27" t="s">
        <v>652</v>
      </c>
      <c r="G406" s="28" t="s">
        <v>227</v>
      </c>
      <c r="H406" s="23" t="s">
        <v>38</v>
      </c>
      <c r="I406" s="23" t="s">
        <v>264</v>
      </c>
      <c r="J406" s="23"/>
      <c r="K406" s="33">
        <v>42000</v>
      </c>
      <c r="L406" s="76"/>
      <c r="M406" s="31">
        <f t="shared" si="31"/>
        <v>0</v>
      </c>
      <c r="N406" s="71"/>
      <c r="O406" s="48">
        <v>0.2</v>
      </c>
      <c r="P406" s="54">
        <f t="shared" si="32"/>
        <v>0</v>
      </c>
    </row>
    <row r="407" spans="2:16" ht="30" customHeight="1">
      <c r="B407" s="73"/>
      <c r="C407" s="23">
        <v>11</v>
      </c>
      <c r="D407" s="23" t="s">
        <v>719</v>
      </c>
      <c r="E407" s="62" t="s">
        <v>1643</v>
      </c>
      <c r="F407" s="27" t="s">
        <v>652</v>
      </c>
      <c r="G407" s="28" t="s">
        <v>720</v>
      </c>
      <c r="H407" s="23" t="s">
        <v>38</v>
      </c>
      <c r="I407" s="23" t="s">
        <v>264</v>
      </c>
      <c r="J407" s="23"/>
      <c r="K407" s="33">
        <v>33870</v>
      </c>
      <c r="L407" s="76"/>
      <c r="M407" s="31">
        <f t="shared" si="31"/>
        <v>0</v>
      </c>
      <c r="N407" s="71"/>
      <c r="O407" s="48">
        <v>0.2</v>
      </c>
      <c r="P407" s="54">
        <f t="shared" si="32"/>
        <v>0</v>
      </c>
    </row>
    <row r="408" spans="2:16" ht="30" customHeight="1">
      <c r="B408" s="73"/>
      <c r="C408" s="23">
        <v>12</v>
      </c>
      <c r="D408" s="23" t="s">
        <v>721</v>
      </c>
      <c r="E408" s="62" t="s">
        <v>1644</v>
      </c>
      <c r="F408" s="27" t="s">
        <v>652</v>
      </c>
      <c r="G408" s="28" t="s">
        <v>722</v>
      </c>
      <c r="H408" s="23" t="s">
        <v>38</v>
      </c>
      <c r="I408" s="23" t="s">
        <v>267</v>
      </c>
      <c r="J408" s="23"/>
      <c r="K408" s="33">
        <v>33870</v>
      </c>
      <c r="L408" s="76"/>
      <c r="M408" s="31">
        <f t="shared" si="31"/>
        <v>0</v>
      </c>
      <c r="N408" s="71"/>
      <c r="O408" s="48">
        <v>0.2</v>
      </c>
      <c r="P408" s="54">
        <f t="shared" si="32"/>
        <v>0</v>
      </c>
    </row>
    <row r="409" spans="2:16" ht="30" customHeight="1">
      <c r="B409" s="73"/>
      <c r="C409" s="23">
        <v>13</v>
      </c>
      <c r="D409" s="23" t="s">
        <v>723</v>
      </c>
      <c r="E409" s="62" t="s">
        <v>1645</v>
      </c>
      <c r="F409" s="27" t="s">
        <v>652</v>
      </c>
      <c r="G409" s="28" t="s">
        <v>283</v>
      </c>
      <c r="H409" s="23" t="s">
        <v>38</v>
      </c>
      <c r="I409" s="23" t="s">
        <v>267</v>
      </c>
      <c r="J409" s="23"/>
      <c r="K409" s="33">
        <v>24960</v>
      </c>
      <c r="L409" s="76"/>
      <c r="M409" s="31">
        <f t="shared" si="31"/>
        <v>0</v>
      </c>
      <c r="N409" s="71"/>
      <c r="O409" s="48">
        <v>0.2</v>
      </c>
      <c r="P409" s="54">
        <f>M409*O409</f>
        <v>0</v>
      </c>
    </row>
    <row r="410" spans="2:16" ht="30" customHeight="1">
      <c r="B410" s="73"/>
      <c r="C410" s="23">
        <v>14</v>
      </c>
      <c r="D410" s="23" t="s">
        <v>724</v>
      </c>
      <c r="E410" s="62" t="s">
        <v>1646</v>
      </c>
      <c r="F410" s="27" t="s">
        <v>652</v>
      </c>
      <c r="G410" s="28" t="s">
        <v>281</v>
      </c>
      <c r="H410" s="23" t="s">
        <v>38</v>
      </c>
      <c r="I410" s="23" t="s">
        <v>267</v>
      </c>
      <c r="J410" s="23"/>
      <c r="K410" s="33">
        <v>25920</v>
      </c>
      <c r="L410" s="76"/>
      <c r="M410" s="31">
        <f t="shared" si="31"/>
        <v>0</v>
      </c>
      <c r="N410" s="71"/>
      <c r="O410" s="48">
        <v>0.2</v>
      </c>
      <c r="P410" s="54">
        <f t="shared" si="32"/>
        <v>0</v>
      </c>
    </row>
    <row r="411" spans="2:16" ht="30" customHeight="1">
      <c r="B411" s="73"/>
      <c r="C411" s="23">
        <v>15</v>
      </c>
      <c r="D411" s="23" t="s">
        <v>725</v>
      </c>
      <c r="E411" s="62" t="s">
        <v>1647</v>
      </c>
      <c r="F411" s="27" t="s">
        <v>652</v>
      </c>
      <c r="G411" s="28" t="s">
        <v>726</v>
      </c>
      <c r="H411" s="23" t="s">
        <v>38</v>
      </c>
      <c r="I411" s="23" t="s">
        <v>264</v>
      </c>
      <c r="J411" s="23"/>
      <c r="K411" s="33">
        <v>33870</v>
      </c>
      <c r="L411" s="76"/>
      <c r="M411" s="31">
        <f t="shared" si="31"/>
        <v>0</v>
      </c>
      <c r="N411" s="71"/>
      <c r="O411" s="48">
        <v>0.2</v>
      </c>
      <c r="P411" s="54">
        <f t="shared" si="32"/>
        <v>0</v>
      </c>
    </row>
    <row r="412" spans="2:16" ht="30" customHeight="1">
      <c r="B412" s="73"/>
      <c r="C412" s="23">
        <v>16</v>
      </c>
      <c r="D412" s="23" t="s">
        <v>727</v>
      </c>
      <c r="E412" s="62" t="s">
        <v>1648</v>
      </c>
      <c r="F412" s="27" t="s">
        <v>652</v>
      </c>
      <c r="G412" s="28" t="s">
        <v>728</v>
      </c>
      <c r="H412" s="23" t="s">
        <v>38</v>
      </c>
      <c r="I412" s="23" t="s">
        <v>264</v>
      </c>
      <c r="J412" s="23"/>
      <c r="K412" s="33">
        <v>40000</v>
      </c>
      <c r="L412" s="76"/>
      <c r="M412" s="31">
        <f t="shared" si="31"/>
        <v>0</v>
      </c>
      <c r="N412" s="71"/>
      <c r="O412" s="48">
        <v>0.2</v>
      </c>
      <c r="P412" s="54">
        <f t="shared" si="32"/>
        <v>0</v>
      </c>
    </row>
    <row r="413" spans="2:16" ht="30" customHeight="1">
      <c r="B413" s="73"/>
      <c r="C413" s="23">
        <v>17</v>
      </c>
      <c r="D413" s="23" t="s">
        <v>729</v>
      </c>
      <c r="E413" s="62" t="s">
        <v>1649</v>
      </c>
      <c r="F413" s="27" t="s">
        <v>652</v>
      </c>
      <c r="G413" s="28" t="s">
        <v>713</v>
      </c>
      <c r="H413" s="23" t="s">
        <v>38</v>
      </c>
      <c r="I413" s="23" t="s">
        <v>264</v>
      </c>
      <c r="J413" s="23"/>
      <c r="K413" s="33">
        <v>42500</v>
      </c>
      <c r="L413" s="76"/>
      <c r="M413" s="31">
        <f t="shared" si="31"/>
        <v>0</v>
      </c>
      <c r="N413" s="71"/>
      <c r="O413" s="48">
        <v>0.2</v>
      </c>
      <c r="P413" s="54">
        <f t="shared" si="32"/>
        <v>0</v>
      </c>
    </row>
    <row r="414" spans="2:16" ht="30" customHeight="1">
      <c r="B414" s="73"/>
      <c r="C414" s="23">
        <v>18</v>
      </c>
      <c r="D414" s="23" t="s">
        <v>730</v>
      </c>
      <c r="E414" s="62" t="s">
        <v>1650</v>
      </c>
      <c r="F414" s="27" t="s">
        <v>652</v>
      </c>
      <c r="G414" s="28" t="s">
        <v>715</v>
      </c>
      <c r="H414" s="23" t="s">
        <v>38</v>
      </c>
      <c r="I414" s="23" t="s">
        <v>264</v>
      </c>
      <c r="J414" s="23"/>
      <c r="K414" s="33">
        <v>42500</v>
      </c>
      <c r="L414" s="76"/>
      <c r="M414" s="31">
        <f t="shared" si="31"/>
        <v>0</v>
      </c>
      <c r="N414" s="71"/>
      <c r="O414" s="48">
        <v>0.2</v>
      </c>
      <c r="P414" s="54">
        <f t="shared" si="32"/>
        <v>0</v>
      </c>
    </row>
    <row r="415" spans="2:16" ht="30" customHeight="1">
      <c r="B415" s="73"/>
      <c r="C415" s="23">
        <v>19</v>
      </c>
      <c r="D415" s="23" t="s">
        <v>731</v>
      </c>
      <c r="E415" s="62" t="s">
        <v>1651</v>
      </c>
      <c r="F415" s="27" t="s">
        <v>652</v>
      </c>
      <c r="G415" s="28" t="s">
        <v>732</v>
      </c>
      <c r="H415" s="23" t="s">
        <v>38</v>
      </c>
      <c r="I415" s="23" t="s">
        <v>264</v>
      </c>
      <c r="J415" s="23"/>
      <c r="K415" s="33">
        <v>52000</v>
      </c>
      <c r="L415" s="76"/>
      <c r="M415" s="31">
        <f t="shared" si="31"/>
        <v>0</v>
      </c>
      <c r="N415" s="71"/>
      <c r="O415" s="48">
        <v>0.2</v>
      </c>
      <c r="P415" s="54">
        <f>M415*O415</f>
        <v>0</v>
      </c>
    </row>
    <row r="416" spans="2:16" ht="30" customHeight="1">
      <c r="B416" s="73"/>
      <c r="C416" s="23">
        <v>20</v>
      </c>
      <c r="D416" s="23" t="s">
        <v>733</v>
      </c>
      <c r="E416" s="62" t="s">
        <v>1652</v>
      </c>
      <c r="F416" s="27" t="s">
        <v>652</v>
      </c>
      <c r="G416" s="28" t="s">
        <v>734</v>
      </c>
      <c r="H416" s="23" t="s">
        <v>38</v>
      </c>
      <c r="I416" s="23" t="s">
        <v>264</v>
      </c>
      <c r="J416" s="23"/>
      <c r="K416" s="33">
        <v>55000</v>
      </c>
      <c r="L416" s="76"/>
      <c r="M416" s="31">
        <f t="shared" si="31"/>
        <v>0</v>
      </c>
      <c r="N416" s="71"/>
      <c r="O416" s="48">
        <v>0.2</v>
      </c>
      <c r="P416" s="54">
        <f t="shared" si="32"/>
        <v>0</v>
      </c>
    </row>
    <row r="417" spans="2:16" ht="30" customHeight="1">
      <c r="B417" s="73"/>
      <c r="C417" s="23">
        <v>21</v>
      </c>
      <c r="D417" s="23" t="s">
        <v>735</v>
      </c>
      <c r="E417" s="62" t="s">
        <v>1653</v>
      </c>
      <c r="F417" s="27" t="s">
        <v>652</v>
      </c>
      <c r="G417" s="28" t="s">
        <v>736</v>
      </c>
      <c r="H417" s="23" t="s">
        <v>38</v>
      </c>
      <c r="I417" s="23" t="s">
        <v>264</v>
      </c>
      <c r="J417" s="23"/>
      <c r="K417" s="33">
        <v>185000</v>
      </c>
      <c r="L417" s="76"/>
      <c r="M417" s="31">
        <f t="shared" si="31"/>
        <v>0</v>
      </c>
      <c r="N417" s="71"/>
      <c r="O417" s="48">
        <v>0.2</v>
      </c>
      <c r="P417" s="54">
        <f t="shared" si="32"/>
        <v>0</v>
      </c>
    </row>
    <row r="418" spans="2:16" ht="30" customHeight="1">
      <c r="B418" s="73"/>
      <c r="C418" s="23">
        <v>22</v>
      </c>
      <c r="D418" s="23" t="s">
        <v>737</v>
      </c>
      <c r="E418" s="62" t="s">
        <v>1654</v>
      </c>
      <c r="F418" s="27" t="s">
        <v>652</v>
      </c>
      <c r="G418" s="28" t="s">
        <v>186</v>
      </c>
      <c r="H418" s="23" t="s">
        <v>38</v>
      </c>
      <c r="I418" s="23" t="s">
        <v>264</v>
      </c>
      <c r="J418" s="23"/>
      <c r="K418" s="33">
        <v>14000</v>
      </c>
      <c r="L418" s="76"/>
      <c r="M418" s="31">
        <f t="shared" si="31"/>
        <v>0</v>
      </c>
      <c r="N418" s="71"/>
      <c r="O418" s="48">
        <v>0.2</v>
      </c>
      <c r="P418" s="54">
        <f t="shared" si="32"/>
        <v>0</v>
      </c>
    </row>
    <row r="419" spans="2:16" ht="30" customHeight="1">
      <c r="B419" s="73"/>
      <c r="C419" s="23">
        <v>23</v>
      </c>
      <c r="D419" s="23" t="s">
        <v>738</v>
      </c>
      <c r="E419" s="62" t="s">
        <v>1655</v>
      </c>
      <c r="F419" s="27" t="s">
        <v>652</v>
      </c>
      <c r="G419" s="28" t="s">
        <v>739</v>
      </c>
      <c r="H419" s="23" t="s">
        <v>38</v>
      </c>
      <c r="I419" s="23" t="s">
        <v>740</v>
      </c>
      <c r="J419" s="23"/>
      <c r="K419" s="33">
        <v>4000</v>
      </c>
      <c r="L419" s="77"/>
      <c r="M419" s="31">
        <f t="shared" si="31"/>
        <v>0</v>
      </c>
      <c r="N419" s="71"/>
      <c r="O419" s="48">
        <v>0.2</v>
      </c>
      <c r="P419" s="54">
        <f t="shared" si="32"/>
        <v>0</v>
      </c>
    </row>
    <row r="420" spans="2:16" ht="30" customHeight="1">
      <c r="B420" s="73"/>
      <c r="C420" s="66" t="s">
        <v>741</v>
      </c>
      <c r="D420" s="67"/>
      <c r="E420" s="67"/>
      <c r="F420" s="67"/>
      <c r="G420" s="67"/>
      <c r="H420" s="67"/>
      <c r="I420" s="67"/>
      <c r="J420" s="67"/>
      <c r="K420" s="67"/>
      <c r="L420" s="68"/>
      <c r="M420" s="43">
        <f>SUM(M397:M419)</f>
        <v>0</v>
      </c>
      <c r="N420" s="72"/>
      <c r="O420" s="48"/>
      <c r="P420" s="57">
        <f>SUM(P397:P419)</f>
        <v>0</v>
      </c>
    </row>
    <row r="421" spans="2:16" ht="30" customHeight="1">
      <c r="B421" s="73" t="s">
        <v>742</v>
      </c>
      <c r="C421" s="74" t="s">
        <v>743</v>
      </c>
      <c r="D421" s="74"/>
      <c r="E421" s="74"/>
      <c r="F421" s="74"/>
      <c r="G421" s="74"/>
      <c r="H421" s="74"/>
      <c r="I421" s="74"/>
      <c r="J421" s="74"/>
      <c r="K421" s="31"/>
      <c r="L421" s="31"/>
      <c r="M421" s="23"/>
      <c r="N421" s="44"/>
      <c r="O421" s="48"/>
      <c r="P421" s="54"/>
    </row>
    <row r="422" spans="2:16" ht="51.75" customHeight="1">
      <c r="B422" s="73"/>
      <c r="C422" s="22" t="s">
        <v>31</v>
      </c>
      <c r="D422" s="22" t="s">
        <v>32</v>
      </c>
      <c r="E422" s="59" t="s">
        <v>1294</v>
      </c>
      <c r="F422" s="26" t="s">
        <v>33</v>
      </c>
      <c r="G422" s="26" t="s">
        <v>34</v>
      </c>
      <c r="H422" s="22" t="s">
        <v>1</v>
      </c>
      <c r="I422" s="22" t="s">
        <v>35</v>
      </c>
      <c r="J422" s="22" t="s">
        <v>26</v>
      </c>
      <c r="K422" s="30" t="s">
        <v>27</v>
      </c>
      <c r="L422" s="46" t="s">
        <v>1293</v>
      </c>
      <c r="M422" s="26" t="s">
        <v>36</v>
      </c>
      <c r="N422" s="45" t="s">
        <v>40</v>
      </c>
      <c r="O422" s="48"/>
      <c r="P422" s="54"/>
    </row>
    <row r="423" spans="2:16" ht="30" customHeight="1">
      <c r="B423" s="73"/>
      <c r="C423" s="23">
        <v>1</v>
      </c>
      <c r="D423" s="23" t="s">
        <v>744</v>
      </c>
      <c r="E423" s="62" t="s">
        <v>1656</v>
      </c>
      <c r="F423" s="27" t="s">
        <v>652</v>
      </c>
      <c r="G423" s="27" t="s">
        <v>745</v>
      </c>
      <c r="H423" s="23" t="s">
        <v>38</v>
      </c>
      <c r="I423" s="23" t="s">
        <v>746</v>
      </c>
      <c r="J423" s="23"/>
      <c r="K423" s="31">
        <v>27050</v>
      </c>
      <c r="L423" s="63">
        <v>61247250</v>
      </c>
      <c r="M423" s="31">
        <f>J423*K423</f>
        <v>0</v>
      </c>
      <c r="N423" s="70">
        <v>1</v>
      </c>
      <c r="O423" s="48">
        <v>0.2</v>
      </c>
      <c r="P423" s="54">
        <f>M423*O423</f>
        <v>0</v>
      </c>
    </row>
    <row r="424" spans="2:16" ht="30" customHeight="1">
      <c r="B424" s="73"/>
      <c r="C424" s="23">
        <v>2</v>
      </c>
      <c r="D424" s="23" t="s">
        <v>747</v>
      </c>
      <c r="E424" s="62" t="s">
        <v>1657</v>
      </c>
      <c r="F424" s="27" t="s">
        <v>652</v>
      </c>
      <c r="G424" s="28" t="s">
        <v>748</v>
      </c>
      <c r="H424" s="23" t="s">
        <v>38</v>
      </c>
      <c r="I424" s="23" t="s">
        <v>749</v>
      </c>
      <c r="J424" s="23"/>
      <c r="K424" s="31">
        <v>49020</v>
      </c>
      <c r="L424" s="64"/>
      <c r="M424" s="31">
        <f aca="true" t="shared" si="33" ref="M424:M433">J424*K424</f>
        <v>0</v>
      </c>
      <c r="N424" s="71"/>
      <c r="O424" s="48">
        <v>0.2</v>
      </c>
      <c r="P424" s="54">
        <f aca="true" t="shared" si="34" ref="P424:P433">M424*O424</f>
        <v>0</v>
      </c>
    </row>
    <row r="425" spans="2:16" ht="30" customHeight="1">
      <c r="B425" s="73"/>
      <c r="C425" s="23">
        <v>3</v>
      </c>
      <c r="D425" s="23" t="s">
        <v>750</v>
      </c>
      <c r="E425" s="62" t="s">
        <v>1658</v>
      </c>
      <c r="F425" s="27" t="s">
        <v>652</v>
      </c>
      <c r="G425" s="28" t="s">
        <v>750</v>
      </c>
      <c r="H425" s="23" t="s">
        <v>38</v>
      </c>
      <c r="I425" s="23" t="s">
        <v>751</v>
      </c>
      <c r="J425" s="23"/>
      <c r="K425" s="31">
        <v>1860</v>
      </c>
      <c r="L425" s="64"/>
      <c r="M425" s="31">
        <f t="shared" si="33"/>
        <v>0</v>
      </c>
      <c r="N425" s="71"/>
      <c r="O425" s="48">
        <v>0.2</v>
      </c>
      <c r="P425" s="54">
        <f t="shared" si="34"/>
        <v>0</v>
      </c>
    </row>
    <row r="426" spans="2:16" ht="30" customHeight="1">
      <c r="B426" s="73"/>
      <c r="C426" s="23">
        <v>4</v>
      </c>
      <c r="D426" s="23" t="s">
        <v>752</v>
      </c>
      <c r="E426" s="62" t="s">
        <v>1659</v>
      </c>
      <c r="F426" s="27" t="s">
        <v>652</v>
      </c>
      <c r="G426" s="28" t="s">
        <v>753</v>
      </c>
      <c r="H426" s="23" t="s">
        <v>38</v>
      </c>
      <c r="I426" s="23" t="s">
        <v>751</v>
      </c>
      <c r="J426" s="23"/>
      <c r="K426" s="31">
        <v>1860</v>
      </c>
      <c r="L426" s="64"/>
      <c r="M426" s="31">
        <f t="shared" si="33"/>
        <v>0</v>
      </c>
      <c r="N426" s="71"/>
      <c r="O426" s="48">
        <v>0.2</v>
      </c>
      <c r="P426" s="54">
        <f t="shared" si="34"/>
        <v>0</v>
      </c>
    </row>
    <row r="427" spans="2:16" ht="30" customHeight="1">
      <c r="B427" s="73"/>
      <c r="C427" s="23">
        <v>5</v>
      </c>
      <c r="D427" s="23" t="s">
        <v>754</v>
      </c>
      <c r="E427" s="62" t="s">
        <v>1660</v>
      </c>
      <c r="F427" s="27" t="s">
        <v>652</v>
      </c>
      <c r="G427" s="28" t="s">
        <v>755</v>
      </c>
      <c r="H427" s="23" t="s">
        <v>38</v>
      </c>
      <c r="I427" s="23" t="s">
        <v>749</v>
      </c>
      <c r="J427" s="23"/>
      <c r="K427" s="31">
        <v>35000</v>
      </c>
      <c r="L427" s="64"/>
      <c r="M427" s="31">
        <f t="shared" si="33"/>
        <v>0</v>
      </c>
      <c r="N427" s="71"/>
      <c r="O427" s="48">
        <v>0.2</v>
      </c>
      <c r="P427" s="54">
        <f t="shared" si="34"/>
        <v>0</v>
      </c>
    </row>
    <row r="428" spans="2:16" ht="30" customHeight="1">
      <c r="B428" s="73"/>
      <c r="C428" s="23">
        <v>6</v>
      </c>
      <c r="D428" s="23" t="s">
        <v>756</v>
      </c>
      <c r="E428" s="62" t="s">
        <v>1661</v>
      </c>
      <c r="F428" s="27" t="s">
        <v>652</v>
      </c>
      <c r="G428" s="28" t="s">
        <v>757</v>
      </c>
      <c r="H428" s="23" t="s">
        <v>38</v>
      </c>
      <c r="I428" s="23" t="s">
        <v>749</v>
      </c>
      <c r="J428" s="23"/>
      <c r="K428" s="31">
        <v>35000</v>
      </c>
      <c r="L428" s="64"/>
      <c r="M428" s="31">
        <f t="shared" si="33"/>
        <v>0</v>
      </c>
      <c r="N428" s="71"/>
      <c r="O428" s="48">
        <v>0.2</v>
      </c>
      <c r="P428" s="54">
        <f t="shared" si="34"/>
        <v>0</v>
      </c>
    </row>
    <row r="429" spans="2:16" ht="30" customHeight="1">
      <c r="B429" s="73"/>
      <c r="C429" s="23">
        <v>7</v>
      </c>
      <c r="D429" s="23" t="s">
        <v>758</v>
      </c>
      <c r="E429" s="62" t="s">
        <v>1662</v>
      </c>
      <c r="F429" s="27" t="s">
        <v>652</v>
      </c>
      <c r="G429" s="28" t="s">
        <v>759</v>
      </c>
      <c r="H429" s="23" t="s">
        <v>38</v>
      </c>
      <c r="I429" s="23" t="s">
        <v>760</v>
      </c>
      <c r="J429" s="23"/>
      <c r="K429" s="31">
        <v>3000</v>
      </c>
      <c r="L429" s="64"/>
      <c r="M429" s="31">
        <f t="shared" si="33"/>
        <v>0</v>
      </c>
      <c r="N429" s="71"/>
      <c r="O429" s="48">
        <v>0.2</v>
      </c>
      <c r="P429" s="54">
        <f t="shared" si="34"/>
        <v>0</v>
      </c>
    </row>
    <row r="430" spans="2:16" ht="30" customHeight="1">
      <c r="B430" s="73"/>
      <c r="C430" s="23">
        <v>8</v>
      </c>
      <c r="D430" s="23" t="s">
        <v>761</v>
      </c>
      <c r="E430" s="62" t="s">
        <v>1663</v>
      </c>
      <c r="F430" s="27" t="s">
        <v>652</v>
      </c>
      <c r="G430" s="28" t="s">
        <v>762</v>
      </c>
      <c r="H430" s="23" t="s">
        <v>38</v>
      </c>
      <c r="I430" s="23" t="s">
        <v>763</v>
      </c>
      <c r="J430" s="23"/>
      <c r="K430" s="31">
        <v>12175</v>
      </c>
      <c r="L430" s="64"/>
      <c r="M430" s="31">
        <f t="shared" si="33"/>
        <v>0</v>
      </c>
      <c r="N430" s="71"/>
      <c r="O430" s="48">
        <v>0.2</v>
      </c>
      <c r="P430" s="54">
        <f t="shared" si="34"/>
        <v>0</v>
      </c>
    </row>
    <row r="431" spans="2:16" ht="30" customHeight="1">
      <c r="B431" s="73"/>
      <c r="C431" s="23">
        <v>9</v>
      </c>
      <c r="D431" s="23" t="s">
        <v>764</v>
      </c>
      <c r="E431" s="62" t="s">
        <v>1664</v>
      </c>
      <c r="F431" s="27" t="s">
        <v>652</v>
      </c>
      <c r="G431" s="28" t="s">
        <v>765</v>
      </c>
      <c r="H431" s="23" t="s">
        <v>75</v>
      </c>
      <c r="I431" s="23" t="s">
        <v>749</v>
      </c>
      <c r="J431" s="23"/>
      <c r="K431" s="31">
        <v>19645</v>
      </c>
      <c r="L431" s="64"/>
      <c r="M431" s="31">
        <f t="shared" si="33"/>
        <v>0</v>
      </c>
      <c r="N431" s="71"/>
      <c r="O431" s="48">
        <v>0.2</v>
      </c>
      <c r="P431" s="54">
        <f t="shared" si="34"/>
        <v>0</v>
      </c>
    </row>
    <row r="432" spans="2:16" ht="30" customHeight="1">
      <c r="B432" s="73"/>
      <c r="C432" s="23">
        <v>10</v>
      </c>
      <c r="D432" s="23" t="s">
        <v>766</v>
      </c>
      <c r="E432" s="62" t="s">
        <v>1665</v>
      </c>
      <c r="F432" s="27" t="s">
        <v>652</v>
      </c>
      <c r="G432" s="28" t="s">
        <v>767</v>
      </c>
      <c r="H432" s="23" t="s">
        <v>38</v>
      </c>
      <c r="I432" s="23" t="s">
        <v>749</v>
      </c>
      <c r="J432" s="23"/>
      <c r="K432" s="31">
        <v>40200</v>
      </c>
      <c r="L432" s="64"/>
      <c r="M432" s="31">
        <f>J432*K432</f>
        <v>0</v>
      </c>
      <c r="N432" s="71"/>
      <c r="O432" s="48">
        <v>0.2</v>
      </c>
      <c r="P432" s="54">
        <f t="shared" si="34"/>
        <v>0</v>
      </c>
    </row>
    <row r="433" spans="2:16" ht="30" customHeight="1">
      <c r="B433" s="73"/>
      <c r="C433" s="23">
        <v>11</v>
      </c>
      <c r="D433" s="23" t="s">
        <v>768</v>
      </c>
      <c r="E433" s="62" t="s">
        <v>1666</v>
      </c>
      <c r="F433" s="27" t="s">
        <v>652</v>
      </c>
      <c r="G433" s="28" t="s">
        <v>769</v>
      </c>
      <c r="H433" s="23" t="s">
        <v>38</v>
      </c>
      <c r="I433" s="23" t="s">
        <v>749</v>
      </c>
      <c r="J433" s="23"/>
      <c r="K433" s="31">
        <v>36400</v>
      </c>
      <c r="L433" s="65"/>
      <c r="M433" s="31">
        <f t="shared" si="33"/>
        <v>0</v>
      </c>
      <c r="N433" s="71"/>
      <c r="O433" s="48">
        <v>0.2</v>
      </c>
      <c r="P433" s="54">
        <f t="shared" si="34"/>
        <v>0</v>
      </c>
    </row>
    <row r="434" spans="2:16" ht="30" customHeight="1">
      <c r="B434" s="73"/>
      <c r="C434" s="66" t="s">
        <v>770</v>
      </c>
      <c r="D434" s="67"/>
      <c r="E434" s="67"/>
      <c r="F434" s="67"/>
      <c r="G434" s="67"/>
      <c r="H434" s="67"/>
      <c r="I434" s="67"/>
      <c r="J434" s="67"/>
      <c r="K434" s="67"/>
      <c r="L434" s="68"/>
      <c r="M434" s="43">
        <f>SUM(M423:M433)</f>
        <v>0</v>
      </c>
      <c r="N434" s="72"/>
      <c r="O434" s="48"/>
      <c r="P434" s="57">
        <f>SUM(P423:P433)</f>
        <v>0</v>
      </c>
    </row>
    <row r="435" spans="2:16" ht="30" customHeight="1">
      <c r="B435" s="73" t="s">
        <v>771</v>
      </c>
      <c r="C435" s="74" t="s">
        <v>772</v>
      </c>
      <c r="D435" s="74"/>
      <c r="E435" s="74"/>
      <c r="F435" s="74"/>
      <c r="G435" s="74"/>
      <c r="H435" s="74"/>
      <c r="I435" s="74"/>
      <c r="J435" s="74"/>
      <c r="K435" s="31"/>
      <c r="L435" s="31"/>
      <c r="M435" s="23"/>
      <c r="N435" s="44"/>
      <c r="O435" s="48"/>
      <c r="P435" s="54"/>
    </row>
    <row r="436" spans="2:16" ht="39" customHeight="1">
      <c r="B436" s="73"/>
      <c r="C436" s="22" t="s">
        <v>31</v>
      </c>
      <c r="D436" s="22" t="s">
        <v>32</v>
      </c>
      <c r="E436" s="59" t="s">
        <v>1294</v>
      </c>
      <c r="F436" s="26" t="s">
        <v>33</v>
      </c>
      <c r="G436" s="26" t="s">
        <v>34</v>
      </c>
      <c r="H436" s="22" t="s">
        <v>1</v>
      </c>
      <c r="I436" s="22" t="s">
        <v>35</v>
      </c>
      <c r="J436" s="22" t="s">
        <v>26</v>
      </c>
      <c r="K436" s="30" t="s">
        <v>27</v>
      </c>
      <c r="L436" s="46" t="s">
        <v>1293</v>
      </c>
      <c r="M436" s="26" t="s">
        <v>36</v>
      </c>
      <c r="N436" s="45" t="s">
        <v>40</v>
      </c>
      <c r="O436" s="48"/>
      <c r="P436" s="54"/>
    </row>
    <row r="437" spans="2:16" ht="30" customHeight="1">
      <c r="B437" s="73"/>
      <c r="C437" s="23">
        <v>1</v>
      </c>
      <c r="D437" s="23" t="s">
        <v>773</v>
      </c>
      <c r="E437" s="62" t="s">
        <v>1667</v>
      </c>
      <c r="F437" s="27" t="s">
        <v>652</v>
      </c>
      <c r="G437" s="23" t="s">
        <v>774</v>
      </c>
      <c r="H437" s="23" t="s">
        <v>38</v>
      </c>
      <c r="I437" s="23" t="s">
        <v>775</v>
      </c>
      <c r="J437" s="23"/>
      <c r="K437" s="34">
        <v>46860</v>
      </c>
      <c r="L437" s="75">
        <v>1896114</v>
      </c>
      <c r="M437" s="31">
        <f aca="true" t="shared" si="35" ref="M437:M442">J437*K437</f>
        <v>0</v>
      </c>
      <c r="N437" s="70">
        <v>1</v>
      </c>
      <c r="O437" s="48">
        <v>0.2</v>
      </c>
      <c r="P437" s="54">
        <f aca="true" t="shared" si="36" ref="P437:P442">M437*O437</f>
        <v>0</v>
      </c>
    </row>
    <row r="438" spans="2:16" ht="30" customHeight="1">
      <c r="B438" s="73"/>
      <c r="C438" s="23">
        <v>2</v>
      </c>
      <c r="D438" s="23" t="s">
        <v>776</v>
      </c>
      <c r="E438" s="62" t="s">
        <v>1668</v>
      </c>
      <c r="F438" s="27" t="s">
        <v>652</v>
      </c>
      <c r="G438" s="23" t="s">
        <v>777</v>
      </c>
      <c r="H438" s="23" t="s">
        <v>38</v>
      </c>
      <c r="I438" s="23" t="s">
        <v>778</v>
      </c>
      <c r="J438" s="23"/>
      <c r="K438" s="34">
        <v>7201</v>
      </c>
      <c r="L438" s="76"/>
      <c r="M438" s="31">
        <f t="shared" si="35"/>
        <v>0</v>
      </c>
      <c r="N438" s="71"/>
      <c r="O438" s="48">
        <v>0.2</v>
      </c>
      <c r="P438" s="54">
        <f t="shared" si="36"/>
        <v>0</v>
      </c>
    </row>
    <row r="439" spans="2:16" ht="30" customHeight="1">
      <c r="B439" s="73"/>
      <c r="C439" s="23">
        <v>3</v>
      </c>
      <c r="D439" s="23" t="s">
        <v>779</v>
      </c>
      <c r="E439" s="62" t="s">
        <v>1669</v>
      </c>
      <c r="F439" s="27" t="s">
        <v>652</v>
      </c>
      <c r="G439" s="23" t="s">
        <v>780</v>
      </c>
      <c r="H439" s="23" t="s">
        <v>38</v>
      </c>
      <c r="I439" s="23" t="s">
        <v>778</v>
      </c>
      <c r="J439" s="23"/>
      <c r="K439" s="34">
        <v>7201</v>
      </c>
      <c r="L439" s="76"/>
      <c r="M439" s="31">
        <f t="shared" si="35"/>
        <v>0</v>
      </c>
      <c r="N439" s="71"/>
      <c r="O439" s="48">
        <v>0.2</v>
      </c>
      <c r="P439" s="54">
        <f t="shared" si="36"/>
        <v>0</v>
      </c>
    </row>
    <row r="440" spans="2:16" ht="30" customHeight="1">
      <c r="B440" s="73"/>
      <c r="C440" s="23">
        <v>4</v>
      </c>
      <c r="D440" s="23" t="s">
        <v>781</v>
      </c>
      <c r="E440" s="62" t="s">
        <v>1670</v>
      </c>
      <c r="F440" s="27" t="s">
        <v>652</v>
      </c>
      <c r="G440" s="23" t="s">
        <v>782</v>
      </c>
      <c r="H440" s="23" t="s">
        <v>38</v>
      </c>
      <c r="I440" s="23"/>
      <c r="J440" s="23"/>
      <c r="K440" s="34">
        <v>65000</v>
      </c>
      <c r="L440" s="76"/>
      <c r="M440" s="31">
        <f t="shared" si="35"/>
        <v>0</v>
      </c>
      <c r="N440" s="71"/>
      <c r="O440" s="48">
        <v>0.2</v>
      </c>
      <c r="P440" s="54">
        <f t="shared" si="36"/>
        <v>0</v>
      </c>
    </row>
    <row r="441" spans="2:16" ht="30" customHeight="1">
      <c r="B441" s="73"/>
      <c r="C441" s="23">
        <v>5</v>
      </c>
      <c r="D441" s="23" t="s">
        <v>783</v>
      </c>
      <c r="E441" s="62" t="s">
        <v>1671</v>
      </c>
      <c r="F441" s="27" t="s">
        <v>652</v>
      </c>
      <c r="G441" s="23" t="s">
        <v>784</v>
      </c>
      <c r="H441" s="23" t="s">
        <v>38</v>
      </c>
      <c r="I441" s="23"/>
      <c r="J441" s="23"/>
      <c r="K441" s="34">
        <v>48000</v>
      </c>
      <c r="L441" s="76"/>
      <c r="M441" s="31">
        <f t="shared" si="35"/>
        <v>0</v>
      </c>
      <c r="N441" s="71"/>
      <c r="O441" s="48">
        <v>0.2</v>
      </c>
      <c r="P441" s="54">
        <f t="shared" si="36"/>
        <v>0</v>
      </c>
    </row>
    <row r="442" spans="2:16" ht="30" customHeight="1">
      <c r="B442" s="73"/>
      <c r="C442" s="23">
        <v>6</v>
      </c>
      <c r="D442" s="23" t="s">
        <v>785</v>
      </c>
      <c r="E442" s="62" t="s">
        <v>1672</v>
      </c>
      <c r="F442" s="27" t="s">
        <v>652</v>
      </c>
      <c r="G442" s="23" t="s">
        <v>786</v>
      </c>
      <c r="H442" s="23" t="s">
        <v>38</v>
      </c>
      <c r="I442" s="23"/>
      <c r="J442" s="23"/>
      <c r="K442" s="34">
        <v>13200</v>
      </c>
      <c r="L442" s="77"/>
      <c r="M442" s="31">
        <f t="shared" si="35"/>
        <v>0</v>
      </c>
      <c r="N442" s="71"/>
      <c r="O442" s="48">
        <v>0.2</v>
      </c>
      <c r="P442" s="54">
        <f t="shared" si="36"/>
        <v>0</v>
      </c>
    </row>
    <row r="443" spans="2:16" ht="30" customHeight="1">
      <c r="B443" s="73"/>
      <c r="C443" s="66" t="s">
        <v>787</v>
      </c>
      <c r="D443" s="67"/>
      <c r="E443" s="67"/>
      <c r="F443" s="67"/>
      <c r="G443" s="67"/>
      <c r="H443" s="67"/>
      <c r="I443" s="67"/>
      <c r="J443" s="67"/>
      <c r="K443" s="67"/>
      <c r="L443" s="68"/>
      <c r="M443" s="43">
        <f>SUM(M437:M442)</f>
        <v>0</v>
      </c>
      <c r="N443" s="72"/>
      <c r="O443" s="48"/>
      <c r="P443" s="57">
        <f>SUM(P437:P442)</f>
        <v>0</v>
      </c>
    </row>
    <row r="444" spans="2:16" ht="30" customHeight="1">
      <c r="B444" s="73" t="s">
        <v>788</v>
      </c>
      <c r="C444" s="74" t="s">
        <v>789</v>
      </c>
      <c r="D444" s="74"/>
      <c r="E444" s="74"/>
      <c r="F444" s="74"/>
      <c r="G444" s="74"/>
      <c r="H444" s="74"/>
      <c r="I444" s="74"/>
      <c r="J444" s="74"/>
      <c r="K444" s="31"/>
      <c r="L444" s="31"/>
      <c r="M444" s="23"/>
      <c r="N444" s="44"/>
      <c r="O444" s="48"/>
      <c r="P444" s="54"/>
    </row>
    <row r="445" spans="2:16" ht="38.25" customHeight="1">
      <c r="B445" s="73"/>
      <c r="C445" s="22" t="s">
        <v>31</v>
      </c>
      <c r="D445" s="22" t="s">
        <v>32</v>
      </c>
      <c r="E445" s="59" t="s">
        <v>1294</v>
      </c>
      <c r="F445" s="26" t="s">
        <v>33</v>
      </c>
      <c r="G445" s="26" t="s">
        <v>34</v>
      </c>
      <c r="H445" s="22" t="s">
        <v>1</v>
      </c>
      <c r="I445" s="22" t="s">
        <v>35</v>
      </c>
      <c r="J445" s="22" t="s">
        <v>26</v>
      </c>
      <c r="K445" s="30" t="s">
        <v>27</v>
      </c>
      <c r="L445" s="46" t="s">
        <v>1293</v>
      </c>
      <c r="M445" s="26" t="s">
        <v>36</v>
      </c>
      <c r="N445" s="45" t="s">
        <v>40</v>
      </c>
      <c r="O445" s="48"/>
      <c r="P445" s="54"/>
    </row>
    <row r="446" spans="2:16" ht="30" customHeight="1">
      <c r="B446" s="73"/>
      <c r="C446" s="23">
        <v>1</v>
      </c>
      <c r="D446" s="23" t="s">
        <v>790</v>
      </c>
      <c r="E446" s="62" t="s">
        <v>1673</v>
      </c>
      <c r="F446" s="23" t="s">
        <v>791</v>
      </c>
      <c r="G446" s="23" t="s">
        <v>792</v>
      </c>
      <c r="H446" s="23" t="s">
        <v>38</v>
      </c>
      <c r="I446" s="23" t="s">
        <v>793</v>
      </c>
      <c r="J446" s="23"/>
      <c r="K446" s="31">
        <v>1800</v>
      </c>
      <c r="L446" s="63">
        <v>8222474.86</v>
      </c>
      <c r="M446" s="31">
        <f>J446*K446</f>
        <v>0</v>
      </c>
      <c r="N446" s="70">
        <v>1</v>
      </c>
      <c r="O446" s="48">
        <v>0.2</v>
      </c>
      <c r="P446" s="54">
        <f>M446*O446</f>
        <v>0</v>
      </c>
    </row>
    <row r="447" spans="2:16" ht="30" customHeight="1">
      <c r="B447" s="73"/>
      <c r="C447" s="23">
        <v>2</v>
      </c>
      <c r="D447" s="23" t="s">
        <v>794</v>
      </c>
      <c r="E447" s="62" t="s">
        <v>1674</v>
      </c>
      <c r="F447" s="23" t="s">
        <v>791</v>
      </c>
      <c r="G447" s="23" t="s">
        <v>794</v>
      </c>
      <c r="H447" s="23" t="s">
        <v>38</v>
      </c>
      <c r="I447" s="23" t="s">
        <v>795</v>
      </c>
      <c r="J447" s="23"/>
      <c r="K447" s="31">
        <v>6000</v>
      </c>
      <c r="L447" s="64"/>
      <c r="M447" s="31">
        <f aca="true" t="shared" si="37" ref="M447:M507">J447*K447</f>
        <v>0</v>
      </c>
      <c r="N447" s="71"/>
      <c r="O447" s="48">
        <v>0.2</v>
      </c>
      <c r="P447" s="54">
        <f aca="true" t="shared" si="38" ref="P447:P507">M447*O447</f>
        <v>0</v>
      </c>
    </row>
    <row r="448" spans="2:16" ht="30" customHeight="1">
      <c r="B448" s="73"/>
      <c r="C448" s="23">
        <v>3</v>
      </c>
      <c r="D448" s="23" t="s">
        <v>796</v>
      </c>
      <c r="E448" s="62" t="s">
        <v>1675</v>
      </c>
      <c r="F448" s="23" t="s">
        <v>791</v>
      </c>
      <c r="G448" s="23" t="s">
        <v>797</v>
      </c>
      <c r="H448" s="23" t="s">
        <v>38</v>
      </c>
      <c r="I448" s="23" t="s">
        <v>798</v>
      </c>
      <c r="J448" s="23"/>
      <c r="K448" s="31">
        <v>42500</v>
      </c>
      <c r="L448" s="64"/>
      <c r="M448" s="31">
        <f t="shared" si="37"/>
        <v>0</v>
      </c>
      <c r="N448" s="71"/>
      <c r="O448" s="48">
        <v>0.2</v>
      </c>
      <c r="P448" s="54">
        <f t="shared" si="38"/>
        <v>0</v>
      </c>
    </row>
    <row r="449" spans="2:16" ht="30" customHeight="1">
      <c r="B449" s="73"/>
      <c r="C449" s="23">
        <v>4</v>
      </c>
      <c r="D449" s="23" t="s">
        <v>799</v>
      </c>
      <c r="E449" s="62" t="s">
        <v>1676</v>
      </c>
      <c r="F449" s="23" t="s">
        <v>800</v>
      </c>
      <c r="G449" s="23" t="s">
        <v>801</v>
      </c>
      <c r="H449" s="23" t="s">
        <v>38</v>
      </c>
      <c r="I449" s="23" t="s">
        <v>802</v>
      </c>
      <c r="J449" s="23"/>
      <c r="K449" s="31">
        <v>65012.5</v>
      </c>
      <c r="L449" s="64"/>
      <c r="M449" s="31">
        <f t="shared" si="37"/>
        <v>0</v>
      </c>
      <c r="N449" s="71"/>
      <c r="O449" s="48">
        <v>0.2</v>
      </c>
      <c r="P449" s="54">
        <f t="shared" si="38"/>
        <v>0</v>
      </c>
    </row>
    <row r="450" spans="2:16" ht="30" customHeight="1">
      <c r="B450" s="73"/>
      <c r="C450" s="23">
        <v>5</v>
      </c>
      <c r="D450" s="23" t="s">
        <v>803</v>
      </c>
      <c r="E450" s="62" t="s">
        <v>1677</v>
      </c>
      <c r="F450" s="23" t="s">
        <v>791</v>
      </c>
      <c r="G450" s="23" t="s">
        <v>804</v>
      </c>
      <c r="H450" s="23" t="s">
        <v>38</v>
      </c>
      <c r="I450" s="23" t="s">
        <v>805</v>
      </c>
      <c r="J450" s="23"/>
      <c r="K450" s="31">
        <v>12220</v>
      </c>
      <c r="L450" s="64"/>
      <c r="M450" s="31">
        <f t="shared" si="37"/>
        <v>0</v>
      </c>
      <c r="N450" s="71"/>
      <c r="O450" s="48">
        <v>0.2</v>
      </c>
      <c r="P450" s="54">
        <f t="shared" si="38"/>
        <v>0</v>
      </c>
    </row>
    <row r="451" spans="2:16" ht="30" customHeight="1">
      <c r="B451" s="73"/>
      <c r="C451" s="23">
        <v>6</v>
      </c>
      <c r="D451" s="23" t="s">
        <v>806</v>
      </c>
      <c r="E451" s="62" t="s">
        <v>1678</v>
      </c>
      <c r="F451" s="23" t="s">
        <v>791</v>
      </c>
      <c r="G451" s="23" t="s">
        <v>804</v>
      </c>
      <c r="H451" s="23" t="s">
        <v>38</v>
      </c>
      <c r="I451" s="23" t="s">
        <v>807</v>
      </c>
      <c r="J451" s="23"/>
      <c r="K451" s="31">
        <v>16091.68</v>
      </c>
      <c r="L451" s="64"/>
      <c r="M451" s="31">
        <f t="shared" si="37"/>
        <v>0</v>
      </c>
      <c r="N451" s="71"/>
      <c r="O451" s="48">
        <v>0.2</v>
      </c>
      <c r="P451" s="54">
        <f t="shared" si="38"/>
        <v>0</v>
      </c>
    </row>
    <row r="452" spans="2:16" ht="30" customHeight="1">
      <c r="B452" s="73"/>
      <c r="C452" s="23">
        <v>7</v>
      </c>
      <c r="D452" s="23" t="s">
        <v>808</v>
      </c>
      <c r="E452" s="62" t="s">
        <v>1679</v>
      </c>
      <c r="F452" s="23" t="s">
        <v>791</v>
      </c>
      <c r="G452" s="23" t="s">
        <v>809</v>
      </c>
      <c r="H452" s="23" t="s">
        <v>38</v>
      </c>
      <c r="I452" s="23" t="s">
        <v>810</v>
      </c>
      <c r="J452" s="23"/>
      <c r="K452" s="31">
        <v>32200</v>
      </c>
      <c r="L452" s="64"/>
      <c r="M452" s="31">
        <f t="shared" si="37"/>
        <v>0</v>
      </c>
      <c r="N452" s="71"/>
      <c r="O452" s="48">
        <v>0.2</v>
      </c>
      <c r="P452" s="54">
        <f t="shared" si="38"/>
        <v>0</v>
      </c>
    </row>
    <row r="453" spans="2:16" ht="30" customHeight="1">
      <c r="B453" s="73"/>
      <c r="C453" s="23">
        <v>8</v>
      </c>
      <c r="D453" s="23" t="s">
        <v>811</v>
      </c>
      <c r="E453" s="62" t="s">
        <v>1680</v>
      </c>
      <c r="F453" s="23" t="s">
        <v>791</v>
      </c>
      <c r="G453" s="23" t="s">
        <v>812</v>
      </c>
      <c r="H453" s="23" t="s">
        <v>38</v>
      </c>
      <c r="I453" s="23" t="s">
        <v>795</v>
      </c>
      <c r="J453" s="23"/>
      <c r="K453" s="31">
        <v>20393.79</v>
      </c>
      <c r="L453" s="64"/>
      <c r="M453" s="31">
        <f t="shared" si="37"/>
        <v>0</v>
      </c>
      <c r="N453" s="71"/>
      <c r="O453" s="48">
        <v>0.2</v>
      </c>
      <c r="P453" s="54">
        <f t="shared" si="38"/>
        <v>0</v>
      </c>
    </row>
    <row r="454" spans="2:16" ht="30" customHeight="1">
      <c r="B454" s="73"/>
      <c r="C454" s="23">
        <v>9</v>
      </c>
      <c r="D454" s="23" t="s">
        <v>813</v>
      </c>
      <c r="E454" s="62" t="s">
        <v>1681</v>
      </c>
      <c r="F454" s="23" t="s">
        <v>791</v>
      </c>
      <c r="G454" s="23" t="s">
        <v>814</v>
      </c>
      <c r="H454" s="23" t="s">
        <v>38</v>
      </c>
      <c r="I454" s="23" t="s">
        <v>795</v>
      </c>
      <c r="J454" s="23"/>
      <c r="K454" s="31">
        <v>20393.79</v>
      </c>
      <c r="L454" s="64"/>
      <c r="M454" s="31">
        <f t="shared" si="37"/>
        <v>0</v>
      </c>
      <c r="N454" s="71"/>
      <c r="O454" s="48">
        <v>0.2</v>
      </c>
      <c r="P454" s="54">
        <f t="shared" si="38"/>
        <v>0</v>
      </c>
    </row>
    <row r="455" spans="2:16" ht="30" customHeight="1">
      <c r="B455" s="73"/>
      <c r="C455" s="23">
        <v>10</v>
      </c>
      <c r="D455" s="23" t="s">
        <v>815</v>
      </c>
      <c r="E455" s="62" t="s">
        <v>1682</v>
      </c>
      <c r="F455" s="23" t="s">
        <v>791</v>
      </c>
      <c r="G455" s="23" t="s">
        <v>816</v>
      </c>
      <c r="H455" s="23" t="s">
        <v>38</v>
      </c>
      <c r="I455" s="23" t="s">
        <v>817</v>
      </c>
      <c r="J455" s="23"/>
      <c r="K455" s="31">
        <v>23800</v>
      </c>
      <c r="L455" s="64"/>
      <c r="M455" s="31">
        <f t="shared" si="37"/>
        <v>0</v>
      </c>
      <c r="N455" s="71"/>
      <c r="O455" s="48">
        <v>0.2</v>
      </c>
      <c r="P455" s="54">
        <f t="shared" si="38"/>
        <v>0</v>
      </c>
    </row>
    <row r="456" spans="2:16" ht="30" customHeight="1">
      <c r="B456" s="73"/>
      <c r="C456" s="23">
        <v>11</v>
      </c>
      <c r="D456" s="23" t="s">
        <v>818</v>
      </c>
      <c r="E456" s="62" t="s">
        <v>1683</v>
      </c>
      <c r="F456" s="23" t="s">
        <v>791</v>
      </c>
      <c r="G456" s="23" t="s">
        <v>819</v>
      </c>
      <c r="H456" s="23" t="s">
        <v>38</v>
      </c>
      <c r="I456" s="23" t="s">
        <v>817</v>
      </c>
      <c r="J456" s="23"/>
      <c r="K456" s="31">
        <v>21051</v>
      </c>
      <c r="L456" s="64"/>
      <c r="M456" s="31">
        <f t="shared" si="37"/>
        <v>0</v>
      </c>
      <c r="N456" s="71"/>
      <c r="O456" s="48">
        <v>0.2</v>
      </c>
      <c r="P456" s="54">
        <f t="shared" si="38"/>
        <v>0</v>
      </c>
    </row>
    <row r="457" spans="2:16" ht="30" customHeight="1">
      <c r="B457" s="73"/>
      <c r="C457" s="23">
        <v>12</v>
      </c>
      <c r="D457" s="23" t="s">
        <v>820</v>
      </c>
      <c r="E457" s="62" t="s">
        <v>1684</v>
      </c>
      <c r="F457" s="23" t="s">
        <v>791</v>
      </c>
      <c r="G457" s="23" t="s">
        <v>821</v>
      </c>
      <c r="H457" s="23" t="s">
        <v>38</v>
      </c>
      <c r="I457" s="23" t="s">
        <v>822</v>
      </c>
      <c r="J457" s="23"/>
      <c r="K457" s="31">
        <v>20018.75</v>
      </c>
      <c r="L457" s="64"/>
      <c r="M457" s="31">
        <f t="shared" si="37"/>
        <v>0</v>
      </c>
      <c r="N457" s="71"/>
      <c r="O457" s="48">
        <v>0.2</v>
      </c>
      <c r="P457" s="54">
        <f t="shared" si="38"/>
        <v>0</v>
      </c>
    </row>
    <row r="458" spans="2:16" ht="30" customHeight="1">
      <c r="B458" s="73"/>
      <c r="C458" s="23">
        <v>13</v>
      </c>
      <c r="D458" s="23" t="s">
        <v>823</v>
      </c>
      <c r="E458" s="62" t="s">
        <v>1685</v>
      </c>
      <c r="F458" s="23" t="s">
        <v>791</v>
      </c>
      <c r="G458" s="23" t="s">
        <v>824</v>
      </c>
      <c r="H458" s="23" t="s">
        <v>38</v>
      </c>
      <c r="I458" s="23" t="s">
        <v>805</v>
      </c>
      <c r="J458" s="23"/>
      <c r="K458" s="31">
        <v>47000</v>
      </c>
      <c r="L458" s="64"/>
      <c r="M458" s="31">
        <f t="shared" si="37"/>
        <v>0</v>
      </c>
      <c r="N458" s="71"/>
      <c r="O458" s="48">
        <v>0.2</v>
      </c>
      <c r="P458" s="54">
        <f t="shared" si="38"/>
        <v>0</v>
      </c>
    </row>
    <row r="459" spans="2:16" ht="30" customHeight="1">
      <c r="B459" s="73"/>
      <c r="C459" s="23">
        <v>14</v>
      </c>
      <c r="D459" s="23" t="s">
        <v>825</v>
      </c>
      <c r="E459" s="62" t="s">
        <v>1686</v>
      </c>
      <c r="F459" s="23" t="s">
        <v>791</v>
      </c>
      <c r="G459" s="23" t="s">
        <v>825</v>
      </c>
      <c r="H459" s="23" t="s">
        <v>38</v>
      </c>
      <c r="I459" s="23" t="s">
        <v>826</v>
      </c>
      <c r="J459" s="23"/>
      <c r="K459" s="31">
        <v>21155.2</v>
      </c>
      <c r="L459" s="64"/>
      <c r="M459" s="31">
        <f t="shared" si="37"/>
        <v>0</v>
      </c>
      <c r="N459" s="71"/>
      <c r="O459" s="48">
        <v>0.2</v>
      </c>
      <c r="P459" s="54">
        <f t="shared" si="38"/>
        <v>0</v>
      </c>
    </row>
    <row r="460" spans="2:16" ht="30" customHeight="1">
      <c r="B460" s="73"/>
      <c r="C460" s="23">
        <v>15</v>
      </c>
      <c r="D460" s="23" t="s">
        <v>827</v>
      </c>
      <c r="E460" s="62" t="s">
        <v>1687</v>
      </c>
      <c r="F460" s="23" t="s">
        <v>791</v>
      </c>
      <c r="G460" s="23" t="s">
        <v>828</v>
      </c>
      <c r="H460" s="23" t="s">
        <v>38</v>
      </c>
      <c r="I460" s="23" t="s">
        <v>829</v>
      </c>
      <c r="J460" s="23"/>
      <c r="K460" s="31">
        <v>36900</v>
      </c>
      <c r="L460" s="64"/>
      <c r="M460" s="31">
        <f t="shared" si="37"/>
        <v>0</v>
      </c>
      <c r="N460" s="71"/>
      <c r="O460" s="48">
        <v>0.2</v>
      </c>
      <c r="P460" s="54">
        <f t="shared" si="38"/>
        <v>0</v>
      </c>
    </row>
    <row r="461" spans="2:16" ht="30" customHeight="1">
      <c r="B461" s="73"/>
      <c r="C461" s="23">
        <v>16</v>
      </c>
      <c r="D461" s="23" t="s">
        <v>830</v>
      </c>
      <c r="E461" s="62" t="s">
        <v>1688</v>
      </c>
      <c r="F461" s="23" t="s">
        <v>791</v>
      </c>
      <c r="G461" s="23" t="s">
        <v>831</v>
      </c>
      <c r="H461" s="23" t="s">
        <v>38</v>
      </c>
      <c r="I461" s="23" t="s">
        <v>793</v>
      </c>
      <c r="J461" s="23"/>
      <c r="K461" s="31">
        <v>17950</v>
      </c>
      <c r="L461" s="64"/>
      <c r="M461" s="31">
        <f t="shared" si="37"/>
        <v>0</v>
      </c>
      <c r="N461" s="71"/>
      <c r="O461" s="48">
        <v>0.2</v>
      </c>
      <c r="P461" s="54">
        <f t="shared" si="38"/>
        <v>0</v>
      </c>
    </row>
    <row r="462" spans="2:16" ht="30" customHeight="1">
      <c r="B462" s="73"/>
      <c r="C462" s="23">
        <v>17</v>
      </c>
      <c r="D462" s="23" t="s">
        <v>832</v>
      </c>
      <c r="E462" s="62" t="s">
        <v>1689</v>
      </c>
      <c r="F462" s="23" t="s">
        <v>791</v>
      </c>
      <c r="G462" s="23" t="s">
        <v>831</v>
      </c>
      <c r="H462" s="23" t="s">
        <v>38</v>
      </c>
      <c r="I462" s="23" t="s">
        <v>793</v>
      </c>
      <c r="J462" s="23"/>
      <c r="K462" s="31">
        <v>17950</v>
      </c>
      <c r="L462" s="64"/>
      <c r="M462" s="31">
        <f t="shared" si="37"/>
        <v>0</v>
      </c>
      <c r="N462" s="71"/>
      <c r="O462" s="48">
        <v>0.2</v>
      </c>
      <c r="P462" s="54">
        <f t="shared" si="38"/>
        <v>0</v>
      </c>
    </row>
    <row r="463" spans="2:16" ht="30" customHeight="1">
      <c r="B463" s="73"/>
      <c r="C463" s="23">
        <v>18</v>
      </c>
      <c r="D463" s="23" t="s">
        <v>833</v>
      </c>
      <c r="E463" s="62" t="s">
        <v>1690</v>
      </c>
      <c r="F463" s="23" t="s">
        <v>791</v>
      </c>
      <c r="G463" s="23" t="s">
        <v>834</v>
      </c>
      <c r="H463" s="23" t="s">
        <v>38</v>
      </c>
      <c r="I463" s="23" t="s">
        <v>835</v>
      </c>
      <c r="J463" s="23"/>
      <c r="K463" s="31">
        <v>29573</v>
      </c>
      <c r="L463" s="64"/>
      <c r="M463" s="31">
        <f t="shared" si="37"/>
        <v>0</v>
      </c>
      <c r="N463" s="71"/>
      <c r="O463" s="48">
        <v>0.2</v>
      </c>
      <c r="P463" s="54">
        <f t="shared" si="38"/>
        <v>0</v>
      </c>
    </row>
    <row r="464" spans="2:16" ht="30" customHeight="1">
      <c r="B464" s="73"/>
      <c r="C464" s="23">
        <v>19</v>
      </c>
      <c r="D464" s="23" t="s">
        <v>836</v>
      </c>
      <c r="E464" s="62" t="s">
        <v>1691</v>
      </c>
      <c r="F464" s="23" t="s">
        <v>837</v>
      </c>
      <c r="G464" s="23" t="s">
        <v>838</v>
      </c>
      <c r="H464" s="23" t="s">
        <v>38</v>
      </c>
      <c r="I464" s="23" t="s">
        <v>839</v>
      </c>
      <c r="J464" s="23"/>
      <c r="K464" s="31">
        <v>4500</v>
      </c>
      <c r="L464" s="64"/>
      <c r="M464" s="31">
        <f t="shared" si="37"/>
        <v>0</v>
      </c>
      <c r="N464" s="71"/>
      <c r="O464" s="48">
        <v>0.2</v>
      </c>
      <c r="P464" s="54">
        <f t="shared" si="38"/>
        <v>0</v>
      </c>
    </row>
    <row r="465" spans="2:16" ht="30" customHeight="1">
      <c r="B465" s="73"/>
      <c r="C465" s="23">
        <v>20</v>
      </c>
      <c r="D465" s="23" t="s">
        <v>840</v>
      </c>
      <c r="E465" s="62" t="s">
        <v>1692</v>
      </c>
      <c r="F465" s="23" t="s">
        <v>791</v>
      </c>
      <c r="G465" s="23" t="s">
        <v>841</v>
      </c>
      <c r="H465" s="23" t="s">
        <v>38</v>
      </c>
      <c r="I465" s="23" t="s">
        <v>76</v>
      </c>
      <c r="J465" s="23"/>
      <c r="K465" s="31">
        <v>3827.25</v>
      </c>
      <c r="L465" s="64"/>
      <c r="M465" s="31">
        <f t="shared" si="37"/>
        <v>0</v>
      </c>
      <c r="N465" s="71"/>
      <c r="O465" s="48">
        <v>0.2</v>
      </c>
      <c r="P465" s="54">
        <f t="shared" si="38"/>
        <v>0</v>
      </c>
    </row>
    <row r="466" spans="2:16" ht="30" customHeight="1">
      <c r="B466" s="73"/>
      <c r="C466" s="23">
        <v>21</v>
      </c>
      <c r="D466" s="23" t="s">
        <v>842</v>
      </c>
      <c r="E466" s="62" t="s">
        <v>1693</v>
      </c>
      <c r="F466" s="23" t="s">
        <v>791</v>
      </c>
      <c r="G466" s="23" t="s">
        <v>843</v>
      </c>
      <c r="H466" s="23" t="s">
        <v>75</v>
      </c>
      <c r="I466" s="23" t="s">
        <v>793</v>
      </c>
      <c r="J466" s="23"/>
      <c r="K466" s="31">
        <v>4500</v>
      </c>
      <c r="L466" s="64"/>
      <c r="M466" s="31">
        <f t="shared" si="37"/>
        <v>0</v>
      </c>
      <c r="N466" s="71"/>
      <c r="O466" s="48">
        <v>0.2</v>
      </c>
      <c r="P466" s="54">
        <f t="shared" si="38"/>
        <v>0</v>
      </c>
    </row>
    <row r="467" spans="2:16" ht="30" customHeight="1">
      <c r="B467" s="73"/>
      <c r="C467" s="23">
        <v>22</v>
      </c>
      <c r="D467" s="23" t="s">
        <v>844</v>
      </c>
      <c r="E467" s="62" t="s">
        <v>1694</v>
      </c>
      <c r="F467" s="23" t="s">
        <v>791</v>
      </c>
      <c r="G467" s="23" t="s">
        <v>845</v>
      </c>
      <c r="H467" s="23" t="s">
        <v>38</v>
      </c>
      <c r="I467" s="23" t="s">
        <v>793</v>
      </c>
      <c r="J467" s="23"/>
      <c r="K467" s="31">
        <v>4500</v>
      </c>
      <c r="L467" s="64"/>
      <c r="M467" s="31">
        <f t="shared" si="37"/>
        <v>0</v>
      </c>
      <c r="N467" s="71"/>
      <c r="O467" s="48">
        <v>0.2</v>
      </c>
      <c r="P467" s="54">
        <f t="shared" si="38"/>
        <v>0</v>
      </c>
    </row>
    <row r="468" spans="2:16" ht="30" customHeight="1">
      <c r="B468" s="73"/>
      <c r="C468" s="23">
        <v>23</v>
      </c>
      <c r="D468" s="23" t="s">
        <v>846</v>
      </c>
      <c r="E468" s="62" t="s">
        <v>1695</v>
      </c>
      <c r="F468" s="23" t="s">
        <v>791</v>
      </c>
      <c r="G468" s="23" t="s">
        <v>847</v>
      </c>
      <c r="H468" s="23" t="s">
        <v>38</v>
      </c>
      <c r="I468" s="23" t="s">
        <v>848</v>
      </c>
      <c r="J468" s="23"/>
      <c r="K468" s="31">
        <v>12000</v>
      </c>
      <c r="L468" s="64"/>
      <c r="M468" s="31">
        <f t="shared" si="37"/>
        <v>0</v>
      </c>
      <c r="N468" s="71"/>
      <c r="O468" s="48">
        <v>0.2</v>
      </c>
      <c r="P468" s="54">
        <f t="shared" si="38"/>
        <v>0</v>
      </c>
    </row>
    <row r="469" spans="2:16" ht="30" customHeight="1">
      <c r="B469" s="73"/>
      <c r="C469" s="23">
        <v>24</v>
      </c>
      <c r="D469" s="23" t="s">
        <v>849</v>
      </c>
      <c r="E469" s="62" t="s">
        <v>1696</v>
      </c>
      <c r="F469" s="23" t="s">
        <v>791</v>
      </c>
      <c r="G469" s="23" t="s">
        <v>850</v>
      </c>
      <c r="H469" s="23" t="s">
        <v>38</v>
      </c>
      <c r="I469" s="23" t="s">
        <v>851</v>
      </c>
      <c r="J469" s="23"/>
      <c r="K469" s="31">
        <v>18313.5</v>
      </c>
      <c r="L469" s="64"/>
      <c r="M469" s="31">
        <f t="shared" si="37"/>
        <v>0</v>
      </c>
      <c r="N469" s="71"/>
      <c r="O469" s="48">
        <v>0.2</v>
      </c>
      <c r="P469" s="54">
        <f t="shared" si="38"/>
        <v>0</v>
      </c>
    </row>
    <row r="470" spans="2:16" ht="30" customHeight="1">
      <c r="B470" s="73"/>
      <c r="C470" s="23">
        <v>25</v>
      </c>
      <c r="D470" s="23" t="s">
        <v>202</v>
      </c>
      <c r="E470" s="62" t="s">
        <v>1697</v>
      </c>
      <c r="F470" s="23" t="s">
        <v>791</v>
      </c>
      <c r="G470" s="23" t="s">
        <v>852</v>
      </c>
      <c r="H470" s="23" t="s">
        <v>38</v>
      </c>
      <c r="I470" s="23" t="s">
        <v>853</v>
      </c>
      <c r="J470" s="23"/>
      <c r="K470" s="31">
        <v>20160</v>
      </c>
      <c r="L470" s="64"/>
      <c r="M470" s="31">
        <f t="shared" si="37"/>
        <v>0</v>
      </c>
      <c r="N470" s="71"/>
      <c r="O470" s="48">
        <v>0.2</v>
      </c>
      <c r="P470" s="54">
        <f t="shared" si="38"/>
        <v>0</v>
      </c>
    </row>
    <row r="471" spans="2:16" ht="30" customHeight="1">
      <c r="B471" s="73"/>
      <c r="C471" s="23">
        <v>26</v>
      </c>
      <c r="D471" s="23" t="s">
        <v>854</v>
      </c>
      <c r="E471" s="62" t="s">
        <v>1698</v>
      </c>
      <c r="F471" s="23" t="s">
        <v>791</v>
      </c>
      <c r="G471" s="23" t="s">
        <v>855</v>
      </c>
      <c r="H471" s="23" t="s">
        <v>38</v>
      </c>
      <c r="I471" s="23" t="s">
        <v>829</v>
      </c>
      <c r="J471" s="23"/>
      <c r="K471" s="31">
        <v>18250</v>
      </c>
      <c r="L471" s="64"/>
      <c r="M471" s="31">
        <f t="shared" si="37"/>
        <v>0</v>
      </c>
      <c r="N471" s="71"/>
      <c r="O471" s="48">
        <v>0.2</v>
      </c>
      <c r="P471" s="54">
        <f t="shared" si="38"/>
        <v>0</v>
      </c>
    </row>
    <row r="472" spans="2:16" ht="30" customHeight="1">
      <c r="B472" s="73"/>
      <c r="C472" s="23">
        <v>27</v>
      </c>
      <c r="D472" s="23" t="s">
        <v>856</v>
      </c>
      <c r="E472" s="62" t="s">
        <v>1699</v>
      </c>
      <c r="F472" s="23" t="s">
        <v>791</v>
      </c>
      <c r="G472" s="23" t="s">
        <v>857</v>
      </c>
      <c r="H472" s="23" t="s">
        <v>38</v>
      </c>
      <c r="I472" s="23" t="s">
        <v>147</v>
      </c>
      <c r="J472" s="23"/>
      <c r="K472" s="31">
        <v>3450</v>
      </c>
      <c r="L472" s="64"/>
      <c r="M472" s="31">
        <f t="shared" si="37"/>
        <v>0</v>
      </c>
      <c r="N472" s="71"/>
      <c r="O472" s="48">
        <v>0.2</v>
      </c>
      <c r="P472" s="54">
        <f t="shared" si="38"/>
        <v>0</v>
      </c>
    </row>
    <row r="473" spans="2:16" ht="30" customHeight="1">
      <c r="B473" s="73"/>
      <c r="C473" s="23">
        <v>28</v>
      </c>
      <c r="D473" s="23" t="s">
        <v>858</v>
      </c>
      <c r="E473" s="62" t="s">
        <v>1700</v>
      </c>
      <c r="F473" s="23" t="s">
        <v>791</v>
      </c>
      <c r="G473" s="23" t="s">
        <v>859</v>
      </c>
      <c r="H473" s="23" t="s">
        <v>38</v>
      </c>
      <c r="I473" s="23" t="s">
        <v>805</v>
      </c>
      <c r="J473" s="23"/>
      <c r="K473" s="31">
        <v>4600</v>
      </c>
      <c r="L473" s="64"/>
      <c r="M473" s="31">
        <f t="shared" si="37"/>
        <v>0</v>
      </c>
      <c r="N473" s="71"/>
      <c r="O473" s="48">
        <v>0.2</v>
      </c>
      <c r="P473" s="54">
        <f t="shared" si="38"/>
        <v>0</v>
      </c>
    </row>
    <row r="474" spans="2:16" ht="30" customHeight="1">
      <c r="B474" s="73"/>
      <c r="C474" s="23">
        <v>29</v>
      </c>
      <c r="D474" s="23" t="s">
        <v>860</v>
      </c>
      <c r="E474" s="62" t="s">
        <v>1701</v>
      </c>
      <c r="F474" s="23" t="s">
        <v>791</v>
      </c>
      <c r="G474" s="23" t="s">
        <v>861</v>
      </c>
      <c r="H474" s="23" t="s">
        <v>38</v>
      </c>
      <c r="I474" s="23" t="s">
        <v>862</v>
      </c>
      <c r="J474" s="23"/>
      <c r="K474" s="31">
        <v>40719</v>
      </c>
      <c r="L474" s="64"/>
      <c r="M474" s="31">
        <f t="shared" si="37"/>
        <v>0</v>
      </c>
      <c r="N474" s="71"/>
      <c r="O474" s="48">
        <v>0.2</v>
      </c>
      <c r="P474" s="54">
        <f t="shared" si="38"/>
        <v>0</v>
      </c>
    </row>
    <row r="475" spans="2:16" ht="30" customHeight="1">
      <c r="B475" s="73"/>
      <c r="C475" s="23">
        <v>30</v>
      </c>
      <c r="D475" s="23" t="s">
        <v>863</v>
      </c>
      <c r="E475" s="62" t="s">
        <v>1702</v>
      </c>
      <c r="F475" s="23" t="s">
        <v>791</v>
      </c>
      <c r="G475" s="23" t="s">
        <v>864</v>
      </c>
      <c r="H475" s="23" t="s">
        <v>38</v>
      </c>
      <c r="I475" s="23" t="s">
        <v>835</v>
      </c>
      <c r="J475" s="23"/>
      <c r="K475" s="31">
        <v>14455</v>
      </c>
      <c r="L475" s="64"/>
      <c r="M475" s="31">
        <f t="shared" si="37"/>
        <v>0</v>
      </c>
      <c r="N475" s="71"/>
      <c r="O475" s="48">
        <v>0.2</v>
      </c>
      <c r="P475" s="54">
        <f t="shared" si="38"/>
        <v>0</v>
      </c>
    </row>
    <row r="476" spans="2:16" ht="30" customHeight="1">
      <c r="B476" s="73"/>
      <c r="C476" s="23">
        <v>31</v>
      </c>
      <c r="D476" s="23" t="s">
        <v>865</v>
      </c>
      <c r="E476" s="62" t="s">
        <v>1703</v>
      </c>
      <c r="F476" s="23" t="s">
        <v>791</v>
      </c>
      <c r="G476" s="23" t="s">
        <v>864</v>
      </c>
      <c r="H476" s="23" t="s">
        <v>38</v>
      </c>
      <c r="I476" s="23" t="s">
        <v>835</v>
      </c>
      <c r="J476" s="23"/>
      <c r="K476" s="31">
        <v>14455</v>
      </c>
      <c r="L476" s="64"/>
      <c r="M476" s="31">
        <f t="shared" si="37"/>
        <v>0</v>
      </c>
      <c r="N476" s="71"/>
      <c r="O476" s="48">
        <v>0.2</v>
      </c>
      <c r="P476" s="54">
        <f t="shared" si="38"/>
        <v>0</v>
      </c>
    </row>
    <row r="477" spans="2:16" ht="30" customHeight="1">
      <c r="B477" s="73"/>
      <c r="C477" s="23">
        <v>32</v>
      </c>
      <c r="D477" s="23" t="s">
        <v>866</v>
      </c>
      <c r="E477" s="62" t="s">
        <v>1704</v>
      </c>
      <c r="F477" s="23" t="s">
        <v>791</v>
      </c>
      <c r="G477" s="23" t="s">
        <v>867</v>
      </c>
      <c r="H477" s="23" t="s">
        <v>38</v>
      </c>
      <c r="I477" s="23" t="s">
        <v>868</v>
      </c>
      <c r="J477" s="23"/>
      <c r="K477" s="31">
        <v>32305</v>
      </c>
      <c r="L477" s="64"/>
      <c r="M477" s="31">
        <f t="shared" si="37"/>
        <v>0</v>
      </c>
      <c r="N477" s="71"/>
      <c r="O477" s="48">
        <v>0.2</v>
      </c>
      <c r="P477" s="54">
        <f t="shared" si="38"/>
        <v>0</v>
      </c>
    </row>
    <row r="478" spans="2:16" ht="30" customHeight="1">
      <c r="B478" s="73"/>
      <c r="C478" s="23">
        <v>33</v>
      </c>
      <c r="D478" s="23" t="s">
        <v>869</v>
      </c>
      <c r="E478" s="62" t="s">
        <v>1705</v>
      </c>
      <c r="F478" s="23" t="s">
        <v>791</v>
      </c>
      <c r="G478" s="23" t="s">
        <v>870</v>
      </c>
      <c r="H478" s="23" t="s">
        <v>38</v>
      </c>
      <c r="I478" s="23" t="s">
        <v>871</v>
      </c>
      <c r="J478" s="23"/>
      <c r="K478" s="31">
        <v>39000</v>
      </c>
      <c r="L478" s="64"/>
      <c r="M478" s="31">
        <f t="shared" si="37"/>
        <v>0</v>
      </c>
      <c r="N478" s="71"/>
      <c r="O478" s="48">
        <v>0.2</v>
      </c>
      <c r="P478" s="54">
        <f t="shared" si="38"/>
        <v>0</v>
      </c>
    </row>
    <row r="479" spans="2:16" ht="30" customHeight="1">
      <c r="B479" s="73"/>
      <c r="C479" s="23">
        <v>34</v>
      </c>
      <c r="D479" s="23" t="s">
        <v>872</v>
      </c>
      <c r="E479" s="62" t="s">
        <v>1706</v>
      </c>
      <c r="F479" s="23" t="s">
        <v>791</v>
      </c>
      <c r="G479" s="23" t="s">
        <v>873</v>
      </c>
      <c r="H479" s="23" t="s">
        <v>38</v>
      </c>
      <c r="I479" s="23" t="s">
        <v>874</v>
      </c>
      <c r="J479" s="23"/>
      <c r="K479" s="31">
        <v>20700</v>
      </c>
      <c r="L479" s="64"/>
      <c r="M479" s="31">
        <f t="shared" si="37"/>
        <v>0</v>
      </c>
      <c r="N479" s="71"/>
      <c r="O479" s="48">
        <v>0.2</v>
      </c>
      <c r="P479" s="54">
        <f t="shared" si="38"/>
        <v>0</v>
      </c>
    </row>
    <row r="480" spans="2:16" ht="30" customHeight="1">
      <c r="B480" s="73"/>
      <c r="C480" s="23">
        <v>35</v>
      </c>
      <c r="D480" s="23" t="s">
        <v>875</v>
      </c>
      <c r="E480" s="62" t="s">
        <v>1707</v>
      </c>
      <c r="F480" s="23" t="s">
        <v>791</v>
      </c>
      <c r="G480" s="23" t="s">
        <v>876</v>
      </c>
      <c r="H480" s="23" t="s">
        <v>38</v>
      </c>
      <c r="I480" s="23" t="s">
        <v>877</v>
      </c>
      <c r="J480" s="23"/>
      <c r="K480" s="31">
        <v>18108</v>
      </c>
      <c r="L480" s="64"/>
      <c r="M480" s="31">
        <f t="shared" si="37"/>
        <v>0</v>
      </c>
      <c r="N480" s="71"/>
      <c r="O480" s="48">
        <v>0.2</v>
      </c>
      <c r="P480" s="54">
        <f t="shared" si="38"/>
        <v>0</v>
      </c>
    </row>
    <row r="481" spans="2:16" ht="30" customHeight="1">
      <c r="B481" s="73"/>
      <c r="C481" s="23">
        <v>36</v>
      </c>
      <c r="D481" s="23" t="s">
        <v>878</v>
      </c>
      <c r="E481" s="62" t="s">
        <v>1708</v>
      </c>
      <c r="F481" s="23" t="s">
        <v>791</v>
      </c>
      <c r="G481" s="23" t="s">
        <v>879</v>
      </c>
      <c r="H481" s="23" t="s">
        <v>38</v>
      </c>
      <c r="I481" s="23" t="s">
        <v>880</v>
      </c>
      <c r="J481" s="23"/>
      <c r="K481" s="31">
        <v>4050</v>
      </c>
      <c r="L481" s="64"/>
      <c r="M481" s="31">
        <f t="shared" si="37"/>
        <v>0</v>
      </c>
      <c r="N481" s="71"/>
      <c r="O481" s="48">
        <v>0.2</v>
      </c>
      <c r="P481" s="54">
        <f t="shared" si="38"/>
        <v>0</v>
      </c>
    </row>
    <row r="482" spans="2:16" ht="30" customHeight="1">
      <c r="B482" s="73"/>
      <c r="C482" s="23">
        <v>37</v>
      </c>
      <c r="D482" s="23" t="s">
        <v>881</v>
      </c>
      <c r="E482" s="62" t="s">
        <v>1709</v>
      </c>
      <c r="F482" s="23" t="s">
        <v>791</v>
      </c>
      <c r="G482" s="23" t="s">
        <v>882</v>
      </c>
      <c r="H482" s="23" t="s">
        <v>38</v>
      </c>
      <c r="I482" s="23" t="s">
        <v>805</v>
      </c>
      <c r="J482" s="23"/>
      <c r="K482" s="31">
        <v>91768.36</v>
      </c>
      <c r="L482" s="64"/>
      <c r="M482" s="31">
        <f t="shared" si="37"/>
        <v>0</v>
      </c>
      <c r="N482" s="71"/>
      <c r="O482" s="48">
        <v>0.2</v>
      </c>
      <c r="P482" s="54">
        <f t="shared" si="38"/>
        <v>0</v>
      </c>
    </row>
    <row r="483" spans="2:16" ht="30" customHeight="1">
      <c r="B483" s="73"/>
      <c r="C483" s="23">
        <v>38</v>
      </c>
      <c r="D483" s="23" t="s">
        <v>883</v>
      </c>
      <c r="E483" s="62" t="s">
        <v>1710</v>
      </c>
      <c r="F483" s="23" t="s">
        <v>791</v>
      </c>
      <c r="G483" s="23" t="s">
        <v>884</v>
      </c>
      <c r="H483" s="23" t="s">
        <v>38</v>
      </c>
      <c r="I483" s="23" t="s">
        <v>795</v>
      </c>
      <c r="J483" s="23"/>
      <c r="K483" s="31">
        <v>13640</v>
      </c>
      <c r="L483" s="64"/>
      <c r="M483" s="31">
        <f t="shared" si="37"/>
        <v>0</v>
      </c>
      <c r="N483" s="71"/>
      <c r="O483" s="48">
        <v>0.2</v>
      </c>
      <c r="P483" s="54">
        <f t="shared" si="38"/>
        <v>0</v>
      </c>
    </row>
    <row r="484" spans="2:16" ht="30" customHeight="1">
      <c r="B484" s="73"/>
      <c r="C484" s="23">
        <v>39</v>
      </c>
      <c r="D484" s="23" t="s">
        <v>883</v>
      </c>
      <c r="E484" s="62" t="s">
        <v>1711</v>
      </c>
      <c r="F484" s="23" t="s">
        <v>791</v>
      </c>
      <c r="G484" s="23" t="s">
        <v>884</v>
      </c>
      <c r="H484" s="23" t="s">
        <v>38</v>
      </c>
      <c r="I484" s="23" t="s">
        <v>885</v>
      </c>
      <c r="J484" s="23"/>
      <c r="K484" s="31">
        <v>27027.5</v>
      </c>
      <c r="L484" s="64"/>
      <c r="M484" s="31">
        <f t="shared" si="37"/>
        <v>0</v>
      </c>
      <c r="N484" s="71"/>
      <c r="O484" s="48">
        <v>0.2</v>
      </c>
      <c r="P484" s="54">
        <f t="shared" si="38"/>
        <v>0</v>
      </c>
    </row>
    <row r="485" spans="2:16" ht="30" customHeight="1">
      <c r="B485" s="73"/>
      <c r="C485" s="23">
        <v>40</v>
      </c>
      <c r="D485" s="23" t="s">
        <v>886</v>
      </c>
      <c r="E485" s="62" t="s">
        <v>1712</v>
      </c>
      <c r="F485" s="23" t="s">
        <v>791</v>
      </c>
      <c r="G485" s="23" t="s">
        <v>887</v>
      </c>
      <c r="H485" s="23" t="s">
        <v>38</v>
      </c>
      <c r="I485" s="23" t="s">
        <v>868</v>
      </c>
      <c r="J485" s="23"/>
      <c r="K485" s="31">
        <v>14450</v>
      </c>
      <c r="L485" s="64"/>
      <c r="M485" s="31">
        <f t="shared" si="37"/>
        <v>0</v>
      </c>
      <c r="N485" s="71"/>
      <c r="O485" s="48">
        <v>0.2</v>
      </c>
      <c r="P485" s="54">
        <f t="shared" si="38"/>
        <v>0</v>
      </c>
    </row>
    <row r="486" spans="2:16" ht="30" customHeight="1">
      <c r="B486" s="73"/>
      <c r="C486" s="23">
        <v>41</v>
      </c>
      <c r="D486" s="23" t="s">
        <v>888</v>
      </c>
      <c r="E486" s="62" t="s">
        <v>1713</v>
      </c>
      <c r="F486" s="23" t="s">
        <v>791</v>
      </c>
      <c r="G486" s="23" t="s">
        <v>889</v>
      </c>
      <c r="H486" s="23" t="s">
        <v>38</v>
      </c>
      <c r="I486" s="23" t="s">
        <v>890</v>
      </c>
      <c r="J486" s="23"/>
      <c r="K486" s="31">
        <v>11750</v>
      </c>
      <c r="L486" s="64"/>
      <c r="M486" s="31">
        <f t="shared" si="37"/>
        <v>0</v>
      </c>
      <c r="N486" s="71"/>
      <c r="O486" s="48">
        <v>0.2</v>
      </c>
      <c r="P486" s="54">
        <f t="shared" si="38"/>
        <v>0</v>
      </c>
    </row>
    <row r="487" spans="2:16" ht="30" customHeight="1">
      <c r="B487" s="73"/>
      <c r="C487" s="23">
        <v>42</v>
      </c>
      <c r="D487" s="23" t="s">
        <v>891</v>
      </c>
      <c r="E487" s="62" t="s">
        <v>1714</v>
      </c>
      <c r="F487" s="23" t="s">
        <v>791</v>
      </c>
      <c r="G487" s="23" t="s">
        <v>892</v>
      </c>
      <c r="H487" s="23" t="s">
        <v>38</v>
      </c>
      <c r="I487" s="23" t="s">
        <v>893</v>
      </c>
      <c r="J487" s="23"/>
      <c r="K487" s="31">
        <v>9100</v>
      </c>
      <c r="L487" s="64"/>
      <c r="M487" s="31">
        <f t="shared" si="37"/>
        <v>0</v>
      </c>
      <c r="N487" s="71"/>
      <c r="O487" s="48">
        <v>0.2</v>
      </c>
      <c r="P487" s="54">
        <f t="shared" si="38"/>
        <v>0</v>
      </c>
    </row>
    <row r="488" spans="2:16" ht="30" customHeight="1">
      <c r="B488" s="73"/>
      <c r="C488" s="23">
        <v>43</v>
      </c>
      <c r="D488" s="23" t="s">
        <v>894</v>
      </c>
      <c r="E488" s="62" t="s">
        <v>1715</v>
      </c>
      <c r="F488" s="23" t="s">
        <v>791</v>
      </c>
      <c r="G488" s="23" t="s">
        <v>895</v>
      </c>
      <c r="H488" s="23" t="s">
        <v>38</v>
      </c>
      <c r="I488" s="23" t="s">
        <v>795</v>
      </c>
      <c r="J488" s="23"/>
      <c r="K488" s="31">
        <v>9582.89</v>
      </c>
      <c r="L488" s="64"/>
      <c r="M488" s="31">
        <f t="shared" si="37"/>
        <v>0</v>
      </c>
      <c r="N488" s="71"/>
      <c r="O488" s="48">
        <v>0.2</v>
      </c>
      <c r="P488" s="54">
        <f t="shared" si="38"/>
        <v>0</v>
      </c>
    </row>
    <row r="489" spans="2:16" ht="30" customHeight="1">
      <c r="B489" s="73"/>
      <c r="C489" s="23">
        <v>44</v>
      </c>
      <c r="D489" s="23" t="s">
        <v>896</v>
      </c>
      <c r="E489" s="62" t="s">
        <v>1716</v>
      </c>
      <c r="F489" s="23" t="s">
        <v>791</v>
      </c>
      <c r="G489" s="23" t="s">
        <v>897</v>
      </c>
      <c r="H489" s="23" t="s">
        <v>38</v>
      </c>
      <c r="I489" s="23" t="s">
        <v>898</v>
      </c>
      <c r="J489" s="23"/>
      <c r="K489" s="31">
        <v>7400</v>
      </c>
      <c r="L489" s="64"/>
      <c r="M489" s="31">
        <f t="shared" si="37"/>
        <v>0</v>
      </c>
      <c r="N489" s="71"/>
      <c r="O489" s="48">
        <v>0.2</v>
      </c>
      <c r="P489" s="54">
        <f t="shared" si="38"/>
        <v>0</v>
      </c>
    </row>
    <row r="490" spans="2:16" ht="30" customHeight="1">
      <c r="B490" s="73"/>
      <c r="C490" s="23">
        <v>45</v>
      </c>
      <c r="D490" s="23" t="s">
        <v>899</v>
      </c>
      <c r="E490" s="62" t="s">
        <v>1717</v>
      </c>
      <c r="F490" s="23" t="s">
        <v>791</v>
      </c>
      <c r="G490" s="23" t="s">
        <v>900</v>
      </c>
      <c r="H490" s="23" t="s">
        <v>38</v>
      </c>
      <c r="I490" s="23" t="s">
        <v>805</v>
      </c>
      <c r="J490" s="23"/>
      <c r="K490" s="31">
        <v>36650</v>
      </c>
      <c r="L490" s="64"/>
      <c r="M490" s="31">
        <f t="shared" si="37"/>
        <v>0</v>
      </c>
      <c r="N490" s="71"/>
      <c r="O490" s="48">
        <v>0.2</v>
      </c>
      <c r="P490" s="54">
        <f t="shared" si="38"/>
        <v>0</v>
      </c>
    </row>
    <row r="491" spans="2:16" ht="30" customHeight="1">
      <c r="B491" s="73"/>
      <c r="C491" s="23">
        <v>46</v>
      </c>
      <c r="D491" s="23" t="s">
        <v>901</v>
      </c>
      <c r="E491" s="62" t="s">
        <v>1718</v>
      </c>
      <c r="F491" s="23" t="s">
        <v>791</v>
      </c>
      <c r="G491" s="23" t="s">
        <v>902</v>
      </c>
      <c r="H491" s="23" t="s">
        <v>38</v>
      </c>
      <c r="I491" s="23" t="s">
        <v>822</v>
      </c>
      <c r="J491" s="23"/>
      <c r="K491" s="31">
        <v>28218.75</v>
      </c>
      <c r="L491" s="64"/>
      <c r="M491" s="31">
        <f t="shared" si="37"/>
        <v>0</v>
      </c>
      <c r="N491" s="71"/>
      <c r="O491" s="48">
        <v>0.2</v>
      </c>
      <c r="P491" s="54">
        <f t="shared" si="38"/>
        <v>0</v>
      </c>
    </row>
    <row r="492" spans="2:16" ht="30" customHeight="1">
      <c r="B492" s="73"/>
      <c r="C492" s="23">
        <v>47</v>
      </c>
      <c r="D492" s="23" t="s">
        <v>903</v>
      </c>
      <c r="E492" s="62" t="s">
        <v>1719</v>
      </c>
      <c r="F492" s="23" t="s">
        <v>791</v>
      </c>
      <c r="G492" s="23" t="s">
        <v>904</v>
      </c>
      <c r="H492" s="23" t="s">
        <v>38</v>
      </c>
      <c r="I492" s="23" t="s">
        <v>795</v>
      </c>
      <c r="J492" s="23"/>
      <c r="K492" s="31">
        <v>22325</v>
      </c>
      <c r="L492" s="64"/>
      <c r="M492" s="31">
        <f t="shared" si="37"/>
        <v>0</v>
      </c>
      <c r="N492" s="71"/>
      <c r="O492" s="48">
        <v>0.2</v>
      </c>
      <c r="P492" s="54">
        <f t="shared" si="38"/>
        <v>0</v>
      </c>
    </row>
    <row r="493" spans="2:16" ht="30" customHeight="1">
      <c r="B493" s="73"/>
      <c r="C493" s="23">
        <v>48</v>
      </c>
      <c r="D493" s="23" t="s">
        <v>905</v>
      </c>
      <c r="E493" s="62" t="s">
        <v>1720</v>
      </c>
      <c r="F493" s="23" t="s">
        <v>791</v>
      </c>
      <c r="G493" s="23" t="s">
        <v>906</v>
      </c>
      <c r="H493" s="23" t="s">
        <v>38</v>
      </c>
      <c r="I493" s="23" t="s">
        <v>907</v>
      </c>
      <c r="J493" s="23"/>
      <c r="K493" s="31">
        <v>20000</v>
      </c>
      <c r="L493" s="64"/>
      <c r="M493" s="31">
        <f t="shared" si="37"/>
        <v>0</v>
      </c>
      <c r="N493" s="71"/>
      <c r="O493" s="48">
        <v>0.2</v>
      </c>
      <c r="P493" s="54">
        <f t="shared" si="38"/>
        <v>0</v>
      </c>
    </row>
    <row r="494" spans="2:16" ht="30" customHeight="1">
      <c r="B494" s="73"/>
      <c r="C494" s="23">
        <v>49</v>
      </c>
      <c r="D494" s="23" t="s">
        <v>908</v>
      </c>
      <c r="E494" s="62" t="s">
        <v>1721</v>
      </c>
      <c r="F494" s="23" t="s">
        <v>791</v>
      </c>
      <c r="G494" s="23" t="s">
        <v>909</v>
      </c>
      <c r="H494" s="23" t="s">
        <v>38</v>
      </c>
      <c r="I494" s="23" t="s">
        <v>893</v>
      </c>
      <c r="J494" s="23"/>
      <c r="K494" s="31">
        <v>9100</v>
      </c>
      <c r="L494" s="64"/>
      <c r="M494" s="31">
        <f t="shared" si="37"/>
        <v>0</v>
      </c>
      <c r="N494" s="71"/>
      <c r="O494" s="48">
        <v>0.2</v>
      </c>
      <c r="P494" s="54">
        <f t="shared" si="38"/>
        <v>0</v>
      </c>
    </row>
    <row r="495" spans="2:16" ht="30" customHeight="1">
      <c r="B495" s="73"/>
      <c r="C495" s="23">
        <v>50</v>
      </c>
      <c r="D495" s="23" t="s">
        <v>910</v>
      </c>
      <c r="E495" s="62" t="s">
        <v>1722</v>
      </c>
      <c r="F495" s="23" t="s">
        <v>791</v>
      </c>
      <c r="G495" s="23" t="s">
        <v>911</v>
      </c>
      <c r="H495" s="23" t="s">
        <v>38</v>
      </c>
      <c r="I495" s="23" t="s">
        <v>912</v>
      </c>
      <c r="J495" s="23"/>
      <c r="K495" s="31">
        <v>14100</v>
      </c>
      <c r="L495" s="64"/>
      <c r="M495" s="31">
        <f t="shared" si="37"/>
        <v>0</v>
      </c>
      <c r="N495" s="71"/>
      <c r="O495" s="48">
        <v>0.2</v>
      </c>
      <c r="P495" s="54">
        <f t="shared" si="38"/>
        <v>0</v>
      </c>
    </row>
    <row r="496" spans="2:16" ht="30" customHeight="1">
      <c r="B496" s="73"/>
      <c r="C496" s="23">
        <v>51</v>
      </c>
      <c r="D496" s="23" t="s">
        <v>913</v>
      </c>
      <c r="E496" s="62" t="s">
        <v>1723</v>
      </c>
      <c r="F496" s="23" t="s">
        <v>800</v>
      </c>
      <c r="G496" s="23" t="s">
        <v>914</v>
      </c>
      <c r="H496" s="23" t="s">
        <v>38</v>
      </c>
      <c r="I496" s="23" t="s">
        <v>851</v>
      </c>
      <c r="J496" s="23"/>
      <c r="K496" s="31">
        <v>18313.5</v>
      </c>
      <c r="L496" s="64"/>
      <c r="M496" s="31">
        <f t="shared" si="37"/>
        <v>0</v>
      </c>
      <c r="N496" s="71"/>
      <c r="O496" s="48">
        <v>0.2</v>
      </c>
      <c r="P496" s="54">
        <f t="shared" si="38"/>
        <v>0</v>
      </c>
    </row>
    <row r="497" spans="2:16" ht="30" customHeight="1">
      <c r="B497" s="73"/>
      <c r="C497" s="23">
        <v>52</v>
      </c>
      <c r="D497" s="23" t="s">
        <v>915</v>
      </c>
      <c r="E497" s="62" t="s">
        <v>1724</v>
      </c>
      <c r="F497" s="23" t="s">
        <v>791</v>
      </c>
      <c r="G497" s="23" t="s">
        <v>915</v>
      </c>
      <c r="H497" s="23" t="s">
        <v>38</v>
      </c>
      <c r="I497" s="23" t="s">
        <v>916</v>
      </c>
      <c r="J497" s="23"/>
      <c r="K497" s="31">
        <v>2640</v>
      </c>
      <c r="L497" s="64"/>
      <c r="M497" s="31">
        <f t="shared" si="37"/>
        <v>0</v>
      </c>
      <c r="N497" s="71"/>
      <c r="O497" s="48">
        <v>0.2</v>
      </c>
      <c r="P497" s="54">
        <f t="shared" si="38"/>
        <v>0</v>
      </c>
    </row>
    <row r="498" spans="2:16" ht="30" customHeight="1">
      <c r="B498" s="73"/>
      <c r="C498" s="23">
        <v>53</v>
      </c>
      <c r="D498" s="23" t="s">
        <v>917</v>
      </c>
      <c r="E498" s="62" t="s">
        <v>1725</v>
      </c>
      <c r="F498" s="23" t="s">
        <v>800</v>
      </c>
      <c r="G498" s="23" t="s">
        <v>918</v>
      </c>
      <c r="H498" s="23" t="s">
        <v>38</v>
      </c>
      <c r="I498" s="23" t="s">
        <v>919</v>
      </c>
      <c r="J498" s="23"/>
      <c r="K498" s="31">
        <v>30087</v>
      </c>
      <c r="L498" s="64"/>
      <c r="M498" s="31">
        <f t="shared" si="37"/>
        <v>0</v>
      </c>
      <c r="N498" s="71"/>
      <c r="O498" s="48">
        <v>0.2</v>
      </c>
      <c r="P498" s="54">
        <f t="shared" si="38"/>
        <v>0</v>
      </c>
    </row>
    <row r="499" spans="2:16" ht="30" customHeight="1">
      <c r="B499" s="73"/>
      <c r="C499" s="23">
        <v>54</v>
      </c>
      <c r="D499" s="23" t="s">
        <v>920</v>
      </c>
      <c r="E499" s="62" t="s">
        <v>1726</v>
      </c>
      <c r="F499" s="23" t="s">
        <v>791</v>
      </c>
      <c r="G499" s="23" t="s">
        <v>920</v>
      </c>
      <c r="H499" s="23" t="s">
        <v>38</v>
      </c>
      <c r="I499" s="23" t="s">
        <v>921</v>
      </c>
      <c r="J499" s="23"/>
      <c r="K499" s="31">
        <v>67175</v>
      </c>
      <c r="L499" s="64"/>
      <c r="M499" s="31">
        <f t="shared" si="37"/>
        <v>0</v>
      </c>
      <c r="N499" s="71"/>
      <c r="O499" s="48">
        <v>0.2</v>
      </c>
      <c r="P499" s="54">
        <f t="shared" si="38"/>
        <v>0</v>
      </c>
    </row>
    <row r="500" spans="2:16" ht="30" customHeight="1">
      <c r="B500" s="73"/>
      <c r="C500" s="23">
        <v>55</v>
      </c>
      <c r="D500" s="23" t="s">
        <v>922</v>
      </c>
      <c r="E500" s="62" t="s">
        <v>1727</v>
      </c>
      <c r="F500" s="23" t="s">
        <v>791</v>
      </c>
      <c r="G500" s="23" t="s">
        <v>923</v>
      </c>
      <c r="H500" s="23" t="s">
        <v>38</v>
      </c>
      <c r="I500" s="23" t="s">
        <v>795</v>
      </c>
      <c r="J500" s="23"/>
      <c r="K500" s="31">
        <v>33915.2</v>
      </c>
      <c r="L500" s="64"/>
      <c r="M500" s="31">
        <f t="shared" si="37"/>
        <v>0</v>
      </c>
      <c r="N500" s="71"/>
      <c r="O500" s="48">
        <v>0.2</v>
      </c>
      <c r="P500" s="54">
        <f t="shared" si="38"/>
        <v>0</v>
      </c>
    </row>
    <row r="501" spans="2:16" ht="30" customHeight="1">
      <c r="B501" s="73"/>
      <c r="C501" s="23">
        <v>56</v>
      </c>
      <c r="D501" s="23" t="s">
        <v>924</v>
      </c>
      <c r="E501" s="62" t="s">
        <v>1728</v>
      </c>
      <c r="F501" s="23" t="s">
        <v>791</v>
      </c>
      <c r="G501" s="23" t="s">
        <v>925</v>
      </c>
      <c r="H501" s="23" t="s">
        <v>38</v>
      </c>
      <c r="I501" s="23" t="s">
        <v>822</v>
      </c>
      <c r="J501" s="23"/>
      <c r="K501" s="31">
        <v>12290</v>
      </c>
      <c r="L501" s="64"/>
      <c r="M501" s="31">
        <f t="shared" si="37"/>
        <v>0</v>
      </c>
      <c r="N501" s="71"/>
      <c r="O501" s="48">
        <v>0.2</v>
      </c>
      <c r="P501" s="54">
        <f t="shared" si="38"/>
        <v>0</v>
      </c>
    </row>
    <row r="502" spans="2:16" ht="30" customHeight="1">
      <c r="B502" s="73"/>
      <c r="C502" s="23">
        <v>57</v>
      </c>
      <c r="D502" s="23" t="s">
        <v>926</v>
      </c>
      <c r="E502" s="62" t="s">
        <v>1729</v>
      </c>
      <c r="F502" s="23" t="s">
        <v>791</v>
      </c>
      <c r="G502" s="23" t="s">
        <v>927</v>
      </c>
      <c r="H502" s="23" t="s">
        <v>38</v>
      </c>
      <c r="I502" s="23" t="s">
        <v>76</v>
      </c>
      <c r="J502" s="23"/>
      <c r="K502" s="31">
        <v>673.67</v>
      </c>
      <c r="L502" s="64"/>
      <c r="M502" s="31">
        <f t="shared" si="37"/>
        <v>0</v>
      </c>
      <c r="N502" s="71"/>
      <c r="O502" s="48">
        <v>0.2</v>
      </c>
      <c r="P502" s="54">
        <f t="shared" si="38"/>
        <v>0</v>
      </c>
    </row>
    <row r="503" spans="2:16" ht="30" customHeight="1">
      <c r="B503" s="73"/>
      <c r="C503" s="23">
        <v>58</v>
      </c>
      <c r="D503" s="23" t="s">
        <v>928</v>
      </c>
      <c r="E503" s="62" t="s">
        <v>1730</v>
      </c>
      <c r="F503" s="23" t="s">
        <v>791</v>
      </c>
      <c r="G503" s="23" t="s">
        <v>929</v>
      </c>
      <c r="H503" s="23" t="s">
        <v>38</v>
      </c>
      <c r="I503" s="23" t="s">
        <v>930</v>
      </c>
      <c r="J503" s="23"/>
      <c r="K503" s="31">
        <v>3850</v>
      </c>
      <c r="L503" s="64"/>
      <c r="M503" s="31">
        <f t="shared" si="37"/>
        <v>0</v>
      </c>
      <c r="N503" s="71"/>
      <c r="O503" s="48">
        <v>0.2</v>
      </c>
      <c r="P503" s="54">
        <f t="shared" si="38"/>
        <v>0</v>
      </c>
    </row>
    <row r="504" spans="2:16" ht="30" customHeight="1">
      <c r="B504" s="73"/>
      <c r="C504" s="23">
        <v>59</v>
      </c>
      <c r="D504" s="23" t="s">
        <v>931</v>
      </c>
      <c r="E504" s="62" t="s">
        <v>1731</v>
      </c>
      <c r="F504" s="23" t="s">
        <v>791</v>
      </c>
      <c r="G504" s="23" t="s">
        <v>932</v>
      </c>
      <c r="H504" s="23" t="s">
        <v>38</v>
      </c>
      <c r="I504" s="23" t="s">
        <v>868</v>
      </c>
      <c r="J504" s="23"/>
      <c r="K504" s="31">
        <v>9582</v>
      </c>
      <c r="L504" s="64"/>
      <c r="M504" s="31">
        <f t="shared" si="37"/>
        <v>0</v>
      </c>
      <c r="N504" s="71"/>
      <c r="O504" s="48">
        <v>0.2</v>
      </c>
      <c r="P504" s="54">
        <f t="shared" si="38"/>
        <v>0</v>
      </c>
    </row>
    <row r="505" spans="2:16" ht="30" customHeight="1">
      <c r="B505" s="73"/>
      <c r="C505" s="23">
        <v>60</v>
      </c>
      <c r="D505" s="23" t="s">
        <v>933</v>
      </c>
      <c r="E505" s="62" t="s">
        <v>1732</v>
      </c>
      <c r="F505" s="23" t="s">
        <v>791</v>
      </c>
      <c r="G505" s="23" t="s">
        <v>834</v>
      </c>
      <c r="H505" s="23" t="s">
        <v>38</v>
      </c>
      <c r="I505" s="23" t="s">
        <v>835</v>
      </c>
      <c r="J505" s="23"/>
      <c r="K505" s="31">
        <v>29573</v>
      </c>
      <c r="L505" s="64"/>
      <c r="M505" s="31">
        <f t="shared" si="37"/>
        <v>0</v>
      </c>
      <c r="N505" s="71"/>
      <c r="O505" s="48">
        <v>0.2</v>
      </c>
      <c r="P505" s="54">
        <f t="shared" si="38"/>
        <v>0</v>
      </c>
    </row>
    <row r="506" spans="2:16" ht="30" customHeight="1">
      <c r="B506" s="73"/>
      <c r="C506" s="23">
        <v>61</v>
      </c>
      <c r="D506" s="23" t="s">
        <v>934</v>
      </c>
      <c r="E506" s="62" t="s">
        <v>1733</v>
      </c>
      <c r="F506" s="23" t="s">
        <v>791</v>
      </c>
      <c r="G506" s="23" t="s">
        <v>935</v>
      </c>
      <c r="H506" s="23" t="s">
        <v>38</v>
      </c>
      <c r="I506" s="23" t="s">
        <v>795</v>
      </c>
      <c r="J506" s="23"/>
      <c r="K506" s="31">
        <v>26330</v>
      </c>
      <c r="L506" s="64"/>
      <c r="M506" s="31">
        <f t="shared" si="37"/>
        <v>0</v>
      </c>
      <c r="N506" s="71"/>
      <c r="O506" s="48">
        <v>0.2</v>
      </c>
      <c r="P506" s="54">
        <f t="shared" si="38"/>
        <v>0</v>
      </c>
    </row>
    <row r="507" spans="2:16" ht="30" customHeight="1">
      <c r="B507" s="73"/>
      <c r="C507" s="23">
        <v>62</v>
      </c>
      <c r="D507" s="23" t="s">
        <v>936</v>
      </c>
      <c r="E507" s="62" t="s">
        <v>1734</v>
      </c>
      <c r="F507" s="23" t="s">
        <v>791</v>
      </c>
      <c r="G507" s="23" t="s">
        <v>937</v>
      </c>
      <c r="H507" s="23" t="s">
        <v>38</v>
      </c>
      <c r="I507" s="23" t="s">
        <v>76</v>
      </c>
      <c r="J507" s="23"/>
      <c r="K507" s="31">
        <v>5888.02</v>
      </c>
      <c r="L507" s="65"/>
      <c r="M507" s="31">
        <f t="shared" si="37"/>
        <v>0</v>
      </c>
      <c r="N507" s="71"/>
      <c r="O507" s="48">
        <v>0.2</v>
      </c>
      <c r="P507" s="54">
        <f t="shared" si="38"/>
        <v>0</v>
      </c>
    </row>
    <row r="508" spans="2:16" ht="30" customHeight="1">
      <c r="B508" s="73"/>
      <c r="C508" s="66" t="s">
        <v>938</v>
      </c>
      <c r="D508" s="67"/>
      <c r="E508" s="67"/>
      <c r="F508" s="67"/>
      <c r="G508" s="67"/>
      <c r="H508" s="67"/>
      <c r="I508" s="67"/>
      <c r="J508" s="67"/>
      <c r="K508" s="67"/>
      <c r="L508" s="68"/>
      <c r="M508" s="43">
        <f>SUM(M446:M507)</f>
        <v>0</v>
      </c>
      <c r="N508" s="72"/>
      <c r="O508" s="48"/>
      <c r="P508" s="57">
        <f>SUM(P446:P507)</f>
        <v>0</v>
      </c>
    </row>
    <row r="509" spans="2:16" ht="30" customHeight="1">
      <c r="B509" s="73" t="s">
        <v>939</v>
      </c>
      <c r="C509" s="74" t="s">
        <v>940</v>
      </c>
      <c r="D509" s="74"/>
      <c r="E509" s="74"/>
      <c r="F509" s="74"/>
      <c r="G509" s="74"/>
      <c r="H509" s="74"/>
      <c r="I509" s="74"/>
      <c r="J509" s="74"/>
      <c r="K509" s="31"/>
      <c r="L509" s="31"/>
      <c r="M509" s="23"/>
      <c r="N509" s="44"/>
      <c r="O509" s="48"/>
      <c r="P509" s="54"/>
    </row>
    <row r="510" spans="2:16" ht="41.25" customHeight="1">
      <c r="B510" s="73"/>
      <c r="C510" s="22" t="s">
        <v>31</v>
      </c>
      <c r="D510" s="22" t="s">
        <v>32</v>
      </c>
      <c r="E510" s="59" t="s">
        <v>1294</v>
      </c>
      <c r="F510" s="26" t="s">
        <v>33</v>
      </c>
      <c r="G510" s="26" t="s">
        <v>34</v>
      </c>
      <c r="H510" s="22" t="s">
        <v>1</v>
      </c>
      <c r="I510" s="22" t="s">
        <v>35</v>
      </c>
      <c r="J510" s="22" t="s">
        <v>26</v>
      </c>
      <c r="K510" s="30" t="s">
        <v>27</v>
      </c>
      <c r="L510" s="46" t="s">
        <v>1293</v>
      </c>
      <c r="M510" s="26" t="s">
        <v>36</v>
      </c>
      <c r="N510" s="45" t="s">
        <v>40</v>
      </c>
      <c r="O510" s="48"/>
      <c r="P510" s="54"/>
    </row>
    <row r="511" spans="2:16" ht="30" customHeight="1">
      <c r="B511" s="73"/>
      <c r="C511" s="23">
        <v>1</v>
      </c>
      <c r="D511" s="23" t="s">
        <v>941</v>
      </c>
      <c r="E511" s="62" t="s">
        <v>1735</v>
      </c>
      <c r="F511" s="23" t="s">
        <v>942</v>
      </c>
      <c r="G511" s="23" t="s">
        <v>943</v>
      </c>
      <c r="H511" s="23" t="s">
        <v>75</v>
      </c>
      <c r="I511" s="23" t="s">
        <v>749</v>
      </c>
      <c r="J511" s="23"/>
      <c r="K511" s="31">
        <v>23100</v>
      </c>
      <c r="L511" s="63">
        <v>30511748</v>
      </c>
      <c r="M511" s="31">
        <f>J511*K511</f>
        <v>0</v>
      </c>
      <c r="N511" s="70">
        <v>1</v>
      </c>
      <c r="O511" s="48">
        <v>0.2</v>
      </c>
      <c r="P511" s="54">
        <f>M511*O511</f>
        <v>0</v>
      </c>
    </row>
    <row r="512" spans="2:16" ht="30" customHeight="1">
      <c r="B512" s="73"/>
      <c r="C512" s="23">
        <v>2</v>
      </c>
      <c r="D512" s="23" t="s">
        <v>944</v>
      </c>
      <c r="E512" s="62" t="s">
        <v>1736</v>
      </c>
      <c r="F512" s="23" t="s">
        <v>942</v>
      </c>
      <c r="G512" s="23" t="s">
        <v>945</v>
      </c>
      <c r="H512" s="23" t="s">
        <v>38</v>
      </c>
      <c r="I512" s="23" t="s">
        <v>946</v>
      </c>
      <c r="J512" s="23"/>
      <c r="K512" s="31">
        <v>3720</v>
      </c>
      <c r="L512" s="64"/>
      <c r="M512" s="31">
        <f aca="true" t="shared" si="39" ref="M512:M520">J512*K512</f>
        <v>0</v>
      </c>
      <c r="N512" s="71"/>
      <c r="O512" s="48">
        <v>0.2</v>
      </c>
      <c r="P512" s="54">
        <f aca="true" t="shared" si="40" ref="P512:P521">M512*O512</f>
        <v>0</v>
      </c>
    </row>
    <row r="513" spans="2:16" ht="30" customHeight="1">
      <c r="B513" s="73"/>
      <c r="C513" s="23">
        <v>3</v>
      </c>
      <c r="D513" s="23" t="s">
        <v>947</v>
      </c>
      <c r="E513" s="62" t="s">
        <v>1737</v>
      </c>
      <c r="F513" s="23" t="s">
        <v>942</v>
      </c>
      <c r="G513" s="23" t="s">
        <v>948</v>
      </c>
      <c r="H513" s="23" t="s">
        <v>38</v>
      </c>
      <c r="I513" s="23" t="s">
        <v>949</v>
      </c>
      <c r="J513" s="23"/>
      <c r="K513" s="31">
        <v>2606</v>
      </c>
      <c r="L513" s="64"/>
      <c r="M513" s="31">
        <f t="shared" si="39"/>
        <v>0</v>
      </c>
      <c r="N513" s="71"/>
      <c r="O513" s="48">
        <v>0.2</v>
      </c>
      <c r="P513" s="54">
        <f t="shared" si="40"/>
        <v>0</v>
      </c>
    </row>
    <row r="514" spans="2:16" ht="30" customHeight="1">
      <c r="B514" s="73"/>
      <c r="C514" s="23">
        <v>4</v>
      </c>
      <c r="D514" s="23" t="s">
        <v>950</v>
      </c>
      <c r="E514" s="62" t="s">
        <v>1738</v>
      </c>
      <c r="F514" s="23" t="s">
        <v>951</v>
      </c>
      <c r="G514" s="23" t="s">
        <v>952</v>
      </c>
      <c r="H514" s="23" t="s">
        <v>38</v>
      </c>
      <c r="I514" s="23" t="s">
        <v>749</v>
      </c>
      <c r="J514" s="23"/>
      <c r="K514" s="31">
        <v>300</v>
      </c>
      <c r="L514" s="64"/>
      <c r="M514" s="31">
        <f t="shared" si="39"/>
        <v>0</v>
      </c>
      <c r="N514" s="71"/>
      <c r="O514" s="48">
        <v>0.2</v>
      </c>
      <c r="P514" s="54">
        <f t="shared" si="40"/>
        <v>0</v>
      </c>
    </row>
    <row r="515" spans="2:16" ht="30" customHeight="1">
      <c r="B515" s="73"/>
      <c r="C515" s="23">
        <v>5</v>
      </c>
      <c r="D515" s="23" t="s">
        <v>953</v>
      </c>
      <c r="E515" s="62" t="s">
        <v>1739</v>
      </c>
      <c r="F515" s="23" t="s">
        <v>942</v>
      </c>
      <c r="G515" s="23" t="s">
        <v>954</v>
      </c>
      <c r="H515" s="23" t="s">
        <v>38</v>
      </c>
      <c r="I515" s="23" t="s">
        <v>955</v>
      </c>
      <c r="J515" s="23"/>
      <c r="K515" s="31">
        <v>9000</v>
      </c>
      <c r="L515" s="64"/>
      <c r="M515" s="31">
        <f t="shared" si="39"/>
        <v>0</v>
      </c>
      <c r="N515" s="71"/>
      <c r="O515" s="48">
        <v>0.2</v>
      </c>
      <c r="P515" s="54">
        <f t="shared" si="40"/>
        <v>0</v>
      </c>
    </row>
    <row r="516" spans="2:16" ht="30" customHeight="1">
      <c r="B516" s="73"/>
      <c r="C516" s="23">
        <v>6</v>
      </c>
      <c r="D516" s="23" t="s">
        <v>956</v>
      </c>
      <c r="E516" s="62" t="s">
        <v>1740</v>
      </c>
      <c r="F516" s="23" t="s">
        <v>942</v>
      </c>
      <c r="G516" s="23" t="s">
        <v>957</v>
      </c>
      <c r="H516" s="23" t="s">
        <v>38</v>
      </c>
      <c r="I516" s="23" t="s">
        <v>958</v>
      </c>
      <c r="J516" s="23"/>
      <c r="K516" s="31">
        <v>10531</v>
      </c>
      <c r="L516" s="64"/>
      <c r="M516" s="31">
        <f t="shared" si="39"/>
        <v>0</v>
      </c>
      <c r="N516" s="71"/>
      <c r="O516" s="48">
        <v>0.2</v>
      </c>
      <c r="P516" s="54">
        <f t="shared" si="40"/>
        <v>0</v>
      </c>
    </row>
    <row r="517" spans="2:16" ht="30" customHeight="1">
      <c r="B517" s="73"/>
      <c r="C517" s="23">
        <v>7</v>
      </c>
      <c r="D517" s="23" t="s">
        <v>959</v>
      </c>
      <c r="E517" s="62" t="s">
        <v>1741</v>
      </c>
      <c r="F517" s="23" t="s">
        <v>942</v>
      </c>
      <c r="G517" s="23" t="s">
        <v>960</v>
      </c>
      <c r="H517" s="23" t="s">
        <v>38</v>
      </c>
      <c r="I517" s="23" t="s">
        <v>958</v>
      </c>
      <c r="J517" s="23"/>
      <c r="K517" s="31">
        <v>10531</v>
      </c>
      <c r="L517" s="64"/>
      <c r="M517" s="31">
        <f t="shared" si="39"/>
        <v>0</v>
      </c>
      <c r="N517" s="71"/>
      <c r="O517" s="48">
        <v>0.2</v>
      </c>
      <c r="P517" s="54">
        <f t="shared" si="40"/>
        <v>0</v>
      </c>
    </row>
    <row r="518" spans="2:16" ht="30" customHeight="1">
      <c r="B518" s="73"/>
      <c r="C518" s="23">
        <v>8</v>
      </c>
      <c r="D518" s="23" t="s">
        <v>961</v>
      </c>
      <c r="E518" s="62" t="s">
        <v>1742</v>
      </c>
      <c r="F518" s="23" t="s">
        <v>942</v>
      </c>
      <c r="G518" s="23" t="s">
        <v>962</v>
      </c>
      <c r="H518" s="23" t="s">
        <v>38</v>
      </c>
      <c r="I518" s="23" t="s">
        <v>963</v>
      </c>
      <c r="J518" s="23"/>
      <c r="K518" s="31">
        <v>67200</v>
      </c>
      <c r="L518" s="64"/>
      <c r="M518" s="31">
        <f t="shared" si="39"/>
        <v>0</v>
      </c>
      <c r="N518" s="71"/>
      <c r="O518" s="48">
        <v>0.2</v>
      </c>
      <c r="P518" s="54">
        <f t="shared" si="40"/>
        <v>0</v>
      </c>
    </row>
    <row r="519" spans="2:16" ht="30" customHeight="1">
      <c r="B519" s="73"/>
      <c r="C519" s="23">
        <v>9</v>
      </c>
      <c r="D519" s="23" t="s">
        <v>964</v>
      </c>
      <c r="E519" s="62" t="s">
        <v>1743</v>
      </c>
      <c r="F519" s="23" t="s">
        <v>942</v>
      </c>
      <c r="G519" s="23" t="s">
        <v>965</v>
      </c>
      <c r="H519" s="23" t="s">
        <v>38</v>
      </c>
      <c r="I519" s="23" t="s">
        <v>966</v>
      </c>
      <c r="J519" s="23"/>
      <c r="K519" s="31">
        <v>45073</v>
      </c>
      <c r="L519" s="64"/>
      <c r="M519" s="31">
        <f t="shared" si="39"/>
        <v>0</v>
      </c>
      <c r="N519" s="71"/>
      <c r="O519" s="48">
        <v>0.2</v>
      </c>
      <c r="P519" s="54">
        <f t="shared" si="40"/>
        <v>0</v>
      </c>
    </row>
    <row r="520" spans="2:16" ht="30" customHeight="1">
      <c r="B520" s="73"/>
      <c r="C520" s="23">
        <v>10</v>
      </c>
      <c r="D520" s="23" t="s">
        <v>967</v>
      </c>
      <c r="E520" s="62" t="s">
        <v>1744</v>
      </c>
      <c r="F520" s="23" t="s">
        <v>942</v>
      </c>
      <c r="G520" s="23" t="s">
        <v>968</v>
      </c>
      <c r="H520" s="23" t="s">
        <v>38</v>
      </c>
      <c r="I520" s="23" t="s">
        <v>969</v>
      </c>
      <c r="J520" s="23"/>
      <c r="K520" s="31">
        <v>4554</v>
      </c>
      <c r="L520" s="64"/>
      <c r="M520" s="31">
        <f t="shared" si="39"/>
        <v>0</v>
      </c>
      <c r="N520" s="71"/>
      <c r="O520" s="48">
        <v>0.2</v>
      </c>
      <c r="P520" s="54">
        <f t="shared" si="40"/>
        <v>0</v>
      </c>
    </row>
    <row r="521" spans="2:16" ht="30" customHeight="1">
      <c r="B521" s="73"/>
      <c r="C521" s="23">
        <v>11</v>
      </c>
      <c r="D521" s="23" t="s">
        <v>970</v>
      </c>
      <c r="E521" s="62" t="s">
        <v>1745</v>
      </c>
      <c r="F521" s="23" t="s">
        <v>942</v>
      </c>
      <c r="G521" s="23" t="s">
        <v>962</v>
      </c>
      <c r="H521" s="23" t="s">
        <v>38</v>
      </c>
      <c r="I521" s="23" t="s">
        <v>971</v>
      </c>
      <c r="J521" s="23"/>
      <c r="K521" s="31">
        <v>11917</v>
      </c>
      <c r="L521" s="65"/>
      <c r="M521" s="31">
        <f>J521*K521</f>
        <v>0</v>
      </c>
      <c r="N521" s="71"/>
      <c r="O521" s="48">
        <v>0.2</v>
      </c>
      <c r="P521" s="54">
        <f t="shared" si="40"/>
        <v>0</v>
      </c>
    </row>
    <row r="522" spans="2:16" ht="30" customHeight="1">
      <c r="B522" s="73"/>
      <c r="C522" s="66" t="s">
        <v>972</v>
      </c>
      <c r="D522" s="67"/>
      <c r="E522" s="67"/>
      <c r="F522" s="67"/>
      <c r="G522" s="67"/>
      <c r="H522" s="67"/>
      <c r="I522" s="67"/>
      <c r="J522" s="67"/>
      <c r="K522" s="67"/>
      <c r="L522" s="68"/>
      <c r="M522" s="43">
        <f>SUM(M511:M521)</f>
        <v>0</v>
      </c>
      <c r="N522" s="72"/>
      <c r="O522" s="48"/>
      <c r="P522" s="57">
        <f>SUM(P511:P521)</f>
        <v>0</v>
      </c>
    </row>
    <row r="523" spans="2:16" ht="30" customHeight="1">
      <c r="B523" s="73" t="s">
        <v>973</v>
      </c>
      <c r="C523" s="74" t="s">
        <v>974</v>
      </c>
      <c r="D523" s="74"/>
      <c r="E523" s="74"/>
      <c r="F523" s="74"/>
      <c r="G523" s="74"/>
      <c r="H523" s="74"/>
      <c r="I523" s="74"/>
      <c r="J523" s="74"/>
      <c r="K523" s="31"/>
      <c r="L523" s="31"/>
      <c r="M523" s="23"/>
      <c r="N523" s="44"/>
      <c r="O523" s="48"/>
      <c r="P523" s="54"/>
    </row>
    <row r="524" spans="2:16" ht="39" customHeight="1">
      <c r="B524" s="73"/>
      <c r="C524" s="22" t="s">
        <v>31</v>
      </c>
      <c r="D524" s="22" t="s">
        <v>32</v>
      </c>
      <c r="E524" s="59" t="s">
        <v>1294</v>
      </c>
      <c r="F524" s="26" t="s">
        <v>33</v>
      </c>
      <c r="G524" s="26" t="s">
        <v>34</v>
      </c>
      <c r="H524" s="22" t="s">
        <v>1</v>
      </c>
      <c r="I524" s="22" t="s">
        <v>35</v>
      </c>
      <c r="J524" s="22" t="s">
        <v>26</v>
      </c>
      <c r="K524" s="30" t="s">
        <v>27</v>
      </c>
      <c r="L524" s="46" t="s">
        <v>1293</v>
      </c>
      <c r="M524" s="26" t="s">
        <v>36</v>
      </c>
      <c r="N524" s="45" t="s">
        <v>40</v>
      </c>
      <c r="O524" s="48"/>
      <c r="P524" s="54"/>
    </row>
    <row r="525" spans="2:16" ht="30" customHeight="1">
      <c r="B525" s="73"/>
      <c r="C525" s="23">
        <v>1</v>
      </c>
      <c r="D525" s="23" t="s">
        <v>975</v>
      </c>
      <c r="E525" s="62" t="s">
        <v>1746</v>
      </c>
      <c r="F525" s="23" t="s">
        <v>791</v>
      </c>
      <c r="G525" s="23" t="s">
        <v>976</v>
      </c>
      <c r="H525" s="23" t="s">
        <v>38</v>
      </c>
      <c r="I525" s="23" t="s">
        <v>977</v>
      </c>
      <c r="J525" s="23"/>
      <c r="K525" s="31">
        <v>6000</v>
      </c>
      <c r="L525" s="63">
        <v>8995606.58</v>
      </c>
      <c r="M525" s="31">
        <f>J525*K525</f>
        <v>0</v>
      </c>
      <c r="N525" s="70">
        <v>1</v>
      </c>
      <c r="O525" s="48">
        <v>0.2</v>
      </c>
      <c r="P525" s="54">
        <f>M525*O525</f>
        <v>0</v>
      </c>
    </row>
    <row r="526" spans="2:16" ht="30" customHeight="1">
      <c r="B526" s="73"/>
      <c r="C526" s="23">
        <v>2</v>
      </c>
      <c r="D526" s="23" t="s">
        <v>978</v>
      </c>
      <c r="E526" s="62" t="s">
        <v>1747</v>
      </c>
      <c r="F526" s="23" t="s">
        <v>791</v>
      </c>
      <c r="G526" s="23" t="s">
        <v>979</v>
      </c>
      <c r="H526" s="23" t="s">
        <v>38</v>
      </c>
      <c r="I526" s="23" t="s">
        <v>798</v>
      </c>
      <c r="J526" s="23"/>
      <c r="K526" s="31">
        <v>42500</v>
      </c>
      <c r="L526" s="64"/>
      <c r="M526" s="31">
        <f aca="true" t="shared" si="41" ref="M526:M570">J526*K526</f>
        <v>0</v>
      </c>
      <c r="N526" s="71"/>
      <c r="O526" s="48">
        <v>0.2</v>
      </c>
      <c r="P526" s="54">
        <f aca="true" t="shared" si="42" ref="P526:P570">M526*O526</f>
        <v>0</v>
      </c>
    </row>
    <row r="527" spans="2:16" ht="30" customHeight="1">
      <c r="B527" s="73"/>
      <c r="C527" s="23">
        <v>3</v>
      </c>
      <c r="D527" s="23" t="s">
        <v>980</v>
      </c>
      <c r="E527" s="62" t="s">
        <v>1748</v>
      </c>
      <c r="F527" s="23" t="s">
        <v>791</v>
      </c>
      <c r="G527" s="23" t="s">
        <v>981</v>
      </c>
      <c r="H527" s="23" t="s">
        <v>38</v>
      </c>
      <c r="I527" s="23" t="s">
        <v>807</v>
      </c>
      <c r="J527" s="23"/>
      <c r="K527" s="31">
        <v>16091.68</v>
      </c>
      <c r="L527" s="64"/>
      <c r="M527" s="31">
        <f t="shared" si="41"/>
        <v>0</v>
      </c>
      <c r="N527" s="71"/>
      <c r="O527" s="48">
        <v>0.2</v>
      </c>
      <c r="P527" s="54">
        <f t="shared" si="42"/>
        <v>0</v>
      </c>
    </row>
    <row r="528" spans="2:16" ht="30" customHeight="1">
      <c r="B528" s="73"/>
      <c r="C528" s="23">
        <v>4</v>
      </c>
      <c r="D528" s="23" t="s">
        <v>982</v>
      </c>
      <c r="E528" s="62" t="s">
        <v>1749</v>
      </c>
      <c r="F528" s="23" t="s">
        <v>800</v>
      </c>
      <c r="G528" s="23" t="s">
        <v>801</v>
      </c>
      <c r="H528" s="23" t="s">
        <v>38</v>
      </c>
      <c r="I528" s="23" t="s">
        <v>983</v>
      </c>
      <c r="J528" s="23"/>
      <c r="K528" s="31">
        <v>65012.5</v>
      </c>
      <c r="L528" s="64"/>
      <c r="M528" s="31">
        <f t="shared" si="41"/>
        <v>0</v>
      </c>
      <c r="N528" s="71"/>
      <c r="O528" s="48">
        <v>0.2</v>
      </c>
      <c r="P528" s="54">
        <f t="shared" si="42"/>
        <v>0</v>
      </c>
    </row>
    <row r="529" spans="2:16" ht="30" customHeight="1">
      <c r="B529" s="73"/>
      <c r="C529" s="23">
        <v>5</v>
      </c>
      <c r="D529" s="23" t="s">
        <v>984</v>
      </c>
      <c r="E529" s="62" t="s">
        <v>1750</v>
      </c>
      <c r="F529" s="23" t="s">
        <v>791</v>
      </c>
      <c r="G529" s="23" t="s">
        <v>985</v>
      </c>
      <c r="H529" s="23" t="s">
        <v>38</v>
      </c>
      <c r="I529" s="23" t="s">
        <v>817</v>
      </c>
      <c r="J529" s="23"/>
      <c r="K529" s="31">
        <v>23800</v>
      </c>
      <c r="L529" s="64"/>
      <c r="M529" s="31">
        <f t="shared" si="41"/>
        <v>0</v>
      </c>
      <c r="N529" s="71"/>
      <c r="O529" s="48">
        <v>0.2</v>
      </c>
      <c r="P529" s="54">
        <f t="shared" si="42"/>
        <v>0</v>
      </c>
    </row>
    <row r="530" spans="2:16" ht="30" customHeight="1">
      <c r="B530" s="73"/>
      <c r="C530" s="23">
        <v>6</v>
      </c>
      <c r="D530" s="23" t="s">
        <v>986</v>
      </c>
      <c r="E530" s="62" t="s">
        <v>1751</v>
      </c>
      <c r="F530" s="23" t="s">
        <v>791</v>
      </c>
      <c r="G530" s="23" t="s">
        <v>987</v>
      </c>
      <c r="H530" s="23" t="s">
        <v>38</v>
      </c>
      <c r="I530" s="23" t="s">
        <v>988</v>
      </c>
      <c r="J530" s="23"/>
      <c r="K530" s="31">
        <v>20018.75</v>
      </c>
      <c r="L530" s="64"/>
      <c r="M530" s="31">
        <f t="shared" si="41"/>
        <v>0</v>
      </c>
      <c r="N530" s="71"/>
      <c r="O530" s="48">
        <v>0.2</v>
      </c>
      <c r="P530" s="54">
        <f t="shared" si="42"/>
        <v>0</v>
      </c>
    </row>
    <row r="531" spans="2:16" ht="30" customHeight="1">
      <c r="B531" s="73"/>
      <c r="C531" s="23">
        <v>7</v>
      </c>
      <c r="D531" s="23" t="s">
        <v>989</v>
      </c>
      <c r="E531" s="62" t="s">
        <v>1752</v>
      </c>
      <c r="F531" s="23" t="s">
        <v>791</v>
      </c>
      <c r="G531" s="23" t="s">
        <v>990</v>
      </c>
      <c r="H531" s="23" t="s">
        <v>38</v>
      </c>
      <c r="I531" s="23" t="s">
        <v>805</v>
      </c>
      <c r="J531" s="23"/>
      <c r="K531" s="31">
        <v>47000</v>
      </c>
      <c r="L531" s="64"/>
      <c r="M531" s="31">
        <f t="shared" si="41"/>
        <v>0</v>
      </c>
      <c r="N531" s="71"/>
      <c r="O531" s="48">
        <v>0.2</v>
      </c>
      <c r="P531" s="54">
        <f t="shared" si="42"/>
        <v>0</v>
      </c>
    </row>
    <row r="532" spans="2:16" ht="30" customHeight="1">
      <c r="B532" s="73"/>
      <c r="C532" s="23">
        <v>8</v>
      </c>
      <c r="D532" s="23" t="s">
        <v>991</v>
      </c>
      <c r="E532" s="62" t="s">
        <v>1753</v>
      </c>
      <c r="F532" s="23" t="s">
        <v>992</v>
      </c>
      <c r="G532" s="23" t="s">
        <v>993</v>
      </c>
      <c r="H532" s="23" t="s">
        <v>38</v>
      </c>
      <c r="I532" s="23" t="s">
        <v>994</v>
      </c>
      <c r="J532" s="23"/>
      <c r="K532" s="31">
        <v>4500</v>
      </c>
      <c r="L532" s="64"/>
      <c r="M532" s="31">
        <f t="shared" si="41"/>
        <v>0</v>
      </c>
      <c r="N532" s="71"/>
      <c r="O532" s="48">
        <v>0.2</v>
      </c>
      <c r="P532" s="54">
        <f t="shared" si="42"/>
        <v>0</v>
      </c>
    </row>
    <row r="533" spans="2:16" ht="30" customHeight="1">
      <c r="B533" s="73"/>
      <c r="C533" s="23">
        <v>9</v>
      </c>
      <c r="D533" s="23" t="s">
        <v>995</v>
      </c>
      <c r="E533" s="62" t="s">
        <v>1754</v>
      </c>
      <c r="F533" s="23" t="s">
        <v>791</v>
      </c>
      <c r="G533" s="23" t="s">
        <v>841</v>
      </c>
      <c r="H533" s="23" t="s">
        <v>38</v>
      </c>
      <c r="I533" s="23" t="s">
        <v>996</v>
      </c>
      <c r="J533" s="23"/>
      <c r="K533" s="31">
        <v>3827.25</v>
      </c>
      <c r="L533" s="64"/>
      <c r="M533" s="31">
        <f t="shared" si="41"/>
        <v>0</v>
      </c>
      <c r="N533" s="71"/>
      <c r="O533" s="48">
        <v>0.2</v>
      </c>
      <c r="P533" s="54">
        <f t="shared" si="42"/>
        <v>0</v>
      </c>
    </row>
    <row r="534" spans="2:16" ht="30" customHeight="1">
      <c r="B534" s="73"/>
      <c r="C534" s="23">
        <v>10</v>
      </c>
      <c r="D534" s="23" t="s">
        <v>997</v>
      </c>
      <c r="E534" s="62" t="s">
        <v>1755</v>
      </c>
      <c r="F534" s="23" t="s">
        <v>791</v>
      </c>
      <c r="G534" s="23" t="s">
        <v>843</v>
      </c>
      <c r="H534" s="23" t="s">
        <v>38</v>
      </c>
      <c r="I534" s="23" t="s">
        <v>998</v>
      </c>
      <c r="J534" s="23"/>
      <c r="K534" s="31">
        <v>4500</v>
      </c>
      <c r="L534" s="64"/>
      <c r="M534" s="31">
        <f t="shared" si="41"/>
        <v>0</v>
      </c>
      <c r="N534" s="71"/>
      <c r="O534" s="48">
        <v>0.2</v>
      </c>
      <c r="P534" s="54">
        <f t="shared" si="42"/>
        <v>0</v>
      </c>
    </row>
    <row r="535" spans="2:16" ht="30" customHeight="1">
      <c r="B535" s="73"/>
      <c r="C535" s="23">
        <v>11</v>
      </c>
      <c r="D535" s="23" t="s">
        <v>999</v>
      </c>
      <c r="E535" s="62" t="s">
        <v>1756</v>
      </c>
      <c r="F535" s="23" t="s">
        <v>791</v>
      </c>
      <c r="G535" s="23" t="s">
        <v>845</v>
      </c>
      <c r="H535" s="23" t="s">
        <v>38</v>
      </c>
      <c r="I535" s="23" t="s">
        <v>998</v>
      </c>
      <c r="J535" s="23"/>
      <c r="K535" s="31">
        <v>4500</v>
      </c>
      <c r="L535" s="64"/>
      <c r="M535" s="31">
        <f t="shared" si="41"/>
        <v>0</v>
      </c>
      <c r="N535" s="71"/>
      <c r="O535" s="48">
        <v>0.2</v>
      </c>
      <c r="P535" s="54">
        <f t="shared" si="42"/>
        <v>0</v>
      </c>
    </row>
    <row r="536" spans="2:16" ht="30" customHeight="1">
      <c r="B536" s="73"/>
      <c r="C536" s="23">
        <v>12</v>
      </c>
      <c r="D536" s="23" t="s">
        <v>1000</v>
      </c>
      <c r="E536" s="62" t="s">
        <v>1757</v>
      </c>
      <c r="F536" s="23" t="s">
        <v>791</v>
      </c>
      <c r="G536" s="23" t="s">
        <v>850</v>
      </c>
      <c r="H536" s="23" t="s">
        <v>38</v>
      </c>
      <c r="I536" s="23" t="s">
        <v>1001</v>
      </c>
      <c r="J536" s="23"/>
      <c r="K536" s="31">
        <v>18313.5</v>
      </c>
      <c r="L536" s="64"/>
      <c r="M536" s="31">
        <f t="shared" si="41"/>
        <v>0</v>
      </c>
      <c r="N536" s="71"/>
      <c r="O536" s="48">
        <v>0.2</v>
      </c>
      <c r="P536" s="54">
        <f t="shared" si="42"/>
        <v>0</v>
      </c>
    </row>
    <row r="537" spans="2:16" ht="30" customHeight="1">
      <c r="B537" s="73"/>
      <c r="C537" s="23">
        <v>13</v>
      </c>
      <c r="D537" s="23" t="s">
        <v>860</v>
      </c>
      <c r="E537" s="62" t="s">
        <v>1758</v>
      </c>
      <c r="F537" s="23" t="s">
        <v>791</v>
      </c>
      <c r="G537" s="23" t="s">
        <v>861</v>
      </c>
      <c r="H537" s="23" t="s">
        <v>38</v>
      </c>
      <c r="I537" s="23" t="s">
        <v>1002</v>
      </c>
      <c r="J537" s="23"/>
      <c r="K537" s="31">
        <v>40719</v>
      </c>
      <c r="L537" s="64"/>
      <c r="M537" s="31">
        <f t="shared" si="41"/>
        <v>0</v>
      </c>
      <c r="N537" s="71"/>
      <c r="O537" s="48">
        <v>0.2</v>
      </c>
      <c r="P537" s="54">
        <f t="shared" si="42"/>
        <v>0</v>
      </c>
    </row>
    <row r="538" spans="2:16" ht="30" customHeight="1">
      <c r="B538" s="73"/>
      <c r="C538" s="23">
        <v>14</v>
      </c>
      <c r="D538" s="23" t="s">
        <v>1003</v>
      </c>
      <c r="E538" s="62" t="s">
        <v>1759</v>
      </c>
      <c r="F538" s="23" t="s">
        <v>791</v>
      </c>
      <c r="G538" s="23" t="s">
        <v>864</v>
      </c>
      <c r="H538" s="23" t="s">
        <v>38</v>
      </c>
      <c r="I538" s="23" t="s">
        <v>835</v>
      </c>
      <c r="J538" s="23"/>
      <c r="K538" s="31">
        <v>14455</v>
      </c>
      <c r="L538" s="64"/>
      <c r="M538" s="31">
        <f t="shared" si="41"/>
        <v>0</v>
      </c>
      <c r="N538" s="71"/>
      <c r="O538" s="48">
        <v>0.2</v>
      </c>
      <c r="P538" s="54">
        <f t="shared" si="42"/>
        <v>0</v>
      </c>
    </row>
    <row r="539" spans="2:16" ht="30" customHeight="1">
      <c r="B539" s="73"/>
      <c r="C539" s="23">
        <v>15</v>
      </c>
      <c r="D539" s="23" t="s">
        <v>1004</v>
      </c>
      <c r="E539" s="62" t="s">
        <v>1760</v>
      </c>
      <c r="F539" s="23" t="s">
        <v>791</v>
      </c>
      <c r="G539" s="23" t="s">
        <v>1005</v>
      </c>
      <c r="H539" s="23" t="s">
        <v>38</v>
      </c>
      <c r="I539" s="23" t="s">
        <v>795</v>
      </c>
      <c r="J539" s="23"/>
      <c r="K539" s="31">
        <v>20393.79</v>
      </c>
      <c r="L539" s="64"/>
      <c r="M539" s="31">
        <f t="shared" si="41"/>
        <v>0</v>
      </c>
      <c r="N539" s="71"/>
      <c r="O539" s="48">
        <v>0.2</v>
      </c>
      <c r="P539" s="54">
        <f t="shared" si="42"/>
        <v>0</v>
      </c>
    </row>
    <row r="540" spans="2:16" ht="30" customHeight="1">
      <c r="B540" s="73"/>
      <c r="C540" s="23">
        <v>16</v>
      </c>
      <c r="D540" s="23" t="s">
        <v>1006</v>
      </c>
      <c r="E540" s="62" t="s">
        <v>1761</v>
      </c>
      <c r="F540" s="23" t="s">
        <v>791</v>
      </c>
      <c r="G540" s="23" t="s">
        <v>1007</v>
      </c>
      <c r="H540" s="23" t="s">
        <v>38</v>
      </c>
      <c r="I540" s="23" t="s">
        <v>795</v>
      </c>
      <c r="J540" s="23"/>
      <c r="K540" s="31">
        <v>20393.79</v>
      </c>
      <c r="L540" s="64"/>
      <c r="M540" s="31">
        <f t="shared" si="41"/>
        <v>0</v>
      </c>
      <c r="N540" s="71"/>
      <c r="O540" s="48">
        <v>0.2</v>
      </c>
      <c r="P540" s="54">
        <f t="shared" si="42"/>
        <v>0</v>
      </c>
    </row>
    <row r="541" spans="2:16" ht="30" customHeight="1">
      <c r="B541" s="73"/>
      <c r="C541" s="23">
        <v>17</v>
      </c>
      <c r="D541" s="23" t="s">
        <v>1008</v>
      </c>
      <c r="E541" s="62" t="s">
        <v>1762</v>
      </c>
      <c r="F541" s="23" t="s">
        <v>791</v>
      </c>
      <c r="G541" s="23" t="s">
        <v>867</v>
      </c>
      <c r="H541" s="23" t="s">
        <v>38</v>
      </c>
      <c r="I541" s="23" t="s">
        <v>868</v>
      </c>
      <c r="J541" s="23"/>
      <c r="K541" s="31">
        <v>32305</v>
      </c>
      <c r="L541" s="64"/>
      <c r="M541" s="31">
        <f t="shared" si="41"/>
        <v>0</v>
      </c>
      <c r="N541" s="71"/>
      <c r="O541" s="48">
        <v>0.2</v>
      </c>
      <c r="P541" s="54">
        <f t="shared" si="42"/>
        <v>0</v>
      </c>
    </row>
    <row r="542" spans="2:16" ht="30" customHeight="1">
      <c r="B542" s="73"/>
      <c r="C542" s="23">
        <v>18</v>
      </c>
      <c r="D542" s="23" t="s">
        <v>1009</v>
      </c>
      <c r="E542" s="62" t="s">
        <v>1763</v>
      </c>
      <c r="F542" s="23" t="s">
        <v>791</v>
      </c>
      <c r="G542" s="23" t="s">
        <v>882</v>
      </c>
      <c r="H542" s="23" t="s">
        <v>38</v>
      </c>
      <c r="I542" s="23" t="s">
        <v>798</v>
      </c>
      <c r="J542" s="23"/>
      <c r="K542" s="31">
        <v>91768.36</v>
      </c>
      <c r="L542" s="64"/>
      <c r="M542" s="31">
        <f t="shared" si="41"/>
        <v>0</v>
      </c>
      <c r="N542" s="71"/>
      <c r="O542" s="48">
        <v>0.2</v>
      </c>
      <c r="P542" s="54">
        <f t="shared" si="42"/>
        <v>0</v>
      </c>
    </row>
    <row r="543" spans="2:16" ht="30" customHeight="1">
      <c r="B543" s="73"/>
      <c r="C543" s="23">
        <v>19</v>
      </c>
      <c r="D543" s="23" t="s">
        <v>1010</v>
      </c>
      <c r="E543" s="62" t="s">
        <v>1764</v>
      </c>
      <c r="F543" s="23" t="s">
        <v>791</v>
      </c>
      <c r="G543" s="23" t="s">
        <v>937</v>
      </c>
      <c r="H543" s="23" t="s">
        <v>38</v>
      </c>
      <c r="I543" s="23" t="s">
        <v>1011</v>
      </c>
      <c r="J543" s="23"/>
      <c r="K543" s="31">
        <v>5888.02</v>
      </c>
      <c r="L543" s="64"/>
      <c r="M543" s="31">
        <f t="shared" si="41"/>
        <v>0</v>
      </c>
      <c r="N543" s="71"/>
      <c r="O543" s="48">
        <v>0.2</v>
      </c>
      <c r="P543" s="54">
        <f t="shared" si="42"/>
        <v>0</v>
      </c>
    </row>
    <row r="544" spans="2:16" ht="30" customHeight="1">
      <c r="B544" s="73"/>
      <c r="C544" s="23">
        <v>20</v>
      </c>
      <c r="D544" s="23" t="s">
        <v>1012</v>
      </c>
      <c r="E544" s="62" t="s">
        <v>1765</v>
      </c>
      <c r="F544" s="23" t="s">
        <v>791</v>
      </c>
      <c r="G544" s="23" t="s">
        <v>884</v>
      </c>
      <c r="H544" s="23" t="s">
        <v>38</v>
      </c>
      <c r="I544" s="23" t="s">
        <v>885</v>
      </c>
      <c r="J544" s="23"/>
      <c r="K544" s="31">
        <v>27027.5</v>
      </c>
      <c r="L544" s="64"/>
      <c r="M544" s="31">
        <f t="shared" si="41"/>
        <v>0</v>
      </c>
      <c r="N544" s="71"/>
      <c r="O544" s="48">
        <v>0.2</v>
      </c>
      <c r="P544" s="54">
        <f t="shared" si="42"/>
        <v>0</v>
      </c>
    </row>
    <row r="545" spans="2:16" ht="30" customHeight="1">
      <c r="B545" s="73"/>
      <c r="C545" s="23">
        <v>21</v>
      </c>
      <c r="D545" s="23" t="s">
        <v>1013</v>
      </c>
      <c r="E545" s="62" t="s">
        <v>1766</v>
      </c>
      <c r="F545" s="23" t="s">
        <v>791</v>
      </c>
      <c r="G545" s="23" t="s">
        <v>887</v>
      </c>
      <c r="H545" s="23" t="s">
        <v>38</v>
      </c>
      <c r="I545" s="23" t="s">
        <v>977</v>
      </c>
      <c r="J545" s="23"/>
      <c r="K545" s="31">
        <v>14450</v>
      </c>
      <c r="L545" s="64"/>
      <c r="M545" s="31">
        <f t="shared" si="41"/>
        <v>0</v>
      </c>
      <c r="N545" s="71"/>
      <c r="O545" s="48">
        <v>0.2</v>
      </c>
      <c r="P545" s="54">
        <f t="shared" si="42"/>
        <v>0</v>
      </c>
    </row>
    <row r="546" spans="2:16" ht="30" customHeight="1">
      <c r="B546" s="73"/>
      <c r="C546" s="23">
        <v>22</v>
      </c>
      <c r="D546" s="23" t="s">
        <v>1014</v>
      </c>
      <c r="E546" s="62" t="s">
        <v>1767</v>
      </c>
      <c r="F546" s="23" t="s">
        <v>791</v>
      </c>
      <c r="G546" s="23" t="s">
        <v>895</v>
      </c>
      <c r="H546" s="23" t="s">
        <v>38</v>
      </c>
      <c r="I546" s="23" t="s">
        <v>795</v>
      </c>
      <c r="J546" s="23"/>
      <c r="K546" s="31">
        <v>9582.89</v>
      </c>
      <c r="L546" s="64"/>
      <c r="M546" s="31">
        <f t="shared" si="41"/>
        <v>0</v>
      </c>
      <c r="N546" s="71"/>
      <c r="O546" s="48">
        <v>0.2</v>
      </c>
      <c r="P546" s="54">
        <f t="shared" si="42"/>
        <v>0</v>
      </c>
    </row>
    <row r="547" spans="2:16" ht="30" customHeight="1">
      <c r="B547" s="73"/>
      <c r="C547" s="23">
        <v>23</v>
      </c>
      <c r="D547" s="23" t="s">
        <v>1015</v>
      </c>
      <c r="E547" s="62" t="s">
        <v>1768</v>
      </c>
      <c r="F547" s="23" t="s">
        <v>791</v>
      </c>
      <c r="G547" s="23" t="s">
        <v>1016</v>
      </c>
      <c r="H547" s="23" t="s">
        <v>38</v>
      </c>
      <c r="I547" s="23" t="s">
        <v>805</v>
      </c>
      <c r="J547" s="23"/>
      <c r="K547" s="31">
        <v>36650</v>
      </c>
      <c r="L547" s="64"/>
      <c r="M547" s="31">
        <f t="shared" si="41"/>
        <v>0</v>
      </c>
      <c r="N547" s="71"/>
      <c r="O547" s="48">
        <v>0.2</v>
      </c>
      <c r="P547" s="54">
        <f t="shared" si="42"/>
        <v>0</v>
      </c>
    </row>
    <row r="548" spans="2:16" ht="30" customHeight="1">
      <c r="B548" s="73"/>
      <c r="C548" s="23">
        <v>24</v>
      </c>
      <c r="D548" s="23" t="s">
        <v>1017</v>
      </c>
      <c r="E548" s="62" t="s">
        <v>1769</v>
      </c>
      <c r="F548" s="23" t="s">
        <v>800</v>
      </c>
      <c r="G548" s="23" t="s">
        <v>1017</v>
      </c>
      <c r="H548" s="23" t="s">
        <v>38</v>
      </c>
      <c r="I548" s="23" t="s">
        <v>1018</v>
      </c>
      <c r="J548" s="23"/>
      <c r="K548" s="31">
        <v>39600</v>
      </c>
      <c r="L548" s="64"/>
      <c r="M548" s="31">
        <f t="shared" si="41"/>
        <v>0</v>
      </c>
      <c r="N548" s="71"/>
      <c r="O548" s="48">
        <v>0.2</v>
      </c>
      <c r="P548" s="54">
        <f t="shared" si="42"/>
        <v>0</v>
      </c>
    </row>
    <row r="549" spans="2:16" ht="30" customHeight="1">
      <c r="B549" s="73"/>
      <c r="C549" s="23">
        <v>25</v>
      </c>
      <c r="D549" s="23" t="s">
        <v>1019</v>
      </c>
      <c r="E549" s="62" t="s">
        <v>1770</v>
      </c>
      <c r="F549" s="23" t="s">
        <v>800</v>
      </c>
      <c r="G549" s="23" t="s">
        <v>1019</v>
      </c>
      <c r="H549" s="23" t="s">
        <v>38</v>
      </c>
      <c r="I549" s="23" t="s">
        <v>1020</v>
      </c>
      <c r="J549" s="23"/>
      <c r="K549" s="31">
        <v>5820</v>
      </c>
      <c r="L549" s="64"/>
      <c r="M549" s="31">
        <f t="shared" si="41"/>
        <v>0</v>
      </c>
      <c r="N549" s="71"/>
      <c r="O549" s="48">
        <v>0.2</v>
      </c>
      <c r="P549" s="54">
        <f t="shared" si="42"/>
        <v>0</v>
      </c>
    </row>
    <row r="550" spans="2:16" ht="30" customHeight="1">
      <c r="B550" s="73"/>
      <c r="C550" s="23">
        <v>26</v>
      </c>
      <c r="D550" s="23" t="s">
        <v>903</v>
      </c>
      <c r="E550" s="62" t="s">
        <v>1771</v>
      </c>
      <c r="F550" s="23" t="s">
        <v>791</v>
      </c>
      <c r="G550" s="23" t="s">
        <v>904</v>
      </c>
      <c r="H550" s="23" t="s">
        <v>38</v>
      </c>
      <c r="I550" s="23" t="s">
        <v>795</v>
      </c>
      <c r="J550" s="23"/>
      <c r="K550" s="31">
        <v>22325</v>
      </c>
      <c r="L550" s="64"/>
      <c r="M550" s="31">
        <f t="shared" si="41"/>
        <v>0</v>
      </c>
      <c r="N550" s="71"/>
      <c r="O550" s="48">
        <v>0.2</v>
      </c>
      <c r="P550" s="54">
        <f t="shared" si="42"/>
        <v>0</v>
      </c>
    </row>
    <row r="551" spans="2:16" ht="30" customHeight="1">
      <c r="B551" s="73"/>
      <c r="C551" s="23">
        <v>27</v>
      </c>
      <c r="D551" s="23" t="s">
        <v>1021</v>
      </c>
      <c r="E551" s="62" t="s">
        <v>1772</v>
      </c>
      <c r="F551" s="23" t="s">
        <v>791</v>
      </c>
      <c r="G551" s="23" t="s">
        <v>841</v>
      </c>
      <c r="H551" s="23" t="s">
        <v>38</v>
      </c>
      <c r="I551" s="23" t="s">
        <v>76</v>
      </c>
      <c r="J551" s="23"/>
      <c r="K551" s="31">
        <v>8000</v>
      </c>
      <c r="L551" s="64"/>
      <c r="M551" s="31">
        <f t="shared" si="41"/>
        <v>0</v>
      </c>
      <c r="N551" s="71"/>
      <c r="O551" s="48">
        <v>0.2</v>
      </c>
      <c r="P551" s="54">
        <f t="shared" si="42"/>
        <v>0</v>
      </c>
    </row>
    <row r="552" spans="2:16" ht="30" customHeight="1">
      <c r="B552" s="73"/>
      <c r="C552" s="23">
        <v>28</v>
      </c>
      <c r="D552" s="23" t="s">
        <v>1022</v>
      </c>
      <c r="E552" s="62" t="s">
        <v>1773</v>
      </c>
      <c r="F552" s="23" t="s">
        <v>791</v>
      </c>
      <c r="G552" s="23" t="s">
        <v>920</v>
      </c>
      <c r="H552" s="23" t="s">
        <v>38</v>
      </c>
      <c r="I552" s="23" t="s">
        <v>921</v>
      </c>
      <c r="J552" s="23"/>
      <c r="K552" s="31">
        <v>67175</v>
      </c>
      <c r="L552" s="64"/>
      <c r="M552" s="31">
        <f t="shared" si="41"/>
        <v>0</v>
      </c>
      <c r="N552" s="71"/>
      <c r="O552" s="48">
        <v>0.2</v>
      </c>
      <c r="P552" s="54">
        <f t="shared" si="42"/>
        <v>0</v>
      </c>
    </row>
    <row r="553" spans="2:16" ht="30" customHeight="1">
      <c r="B553" s="73"/>
      <c r="C553" s="23">
        <v>29</v>
      </c>
      <c r="D553" s="23" t="s">
        <v>1023</v>
      </c>
      <c r="E553" s="62" t="s">
        <v>1774</v>
      </c>
      <c r="F553" s="23" t="s">
        <v>791</v>
      </c>
      <c r="G553" s="23" t="s">
        <v>923</v>
      </c>
      <c r="H553" s="23" t="s">
        <v>38</v>
      </c>
      <c r="I553" s="23" t="s">
        <v>795</v>
      </c>
      <c r="J553" s="23"/>
      <c r="K553" s="31">
        <v>33915.2</v>
      </c>
      <c r="L553" s="64"/>
      <c r="M553" s="31">
        <f t="shared" si="41"/>
        <v>0</v>
      </c>
      <c r="N553" s="71"/>
      <c r="O553" s="48">
        <v>0.2</v>
      </c>
      <c r="P553" s="54">
        <f t="shared" si="42"/>
        <v>0</v>
      </c>
    </row>
    <row r="554" spans="2:16" ht="30" customHeight="1">
      <c r="B554" s="73"/>
      <c r="C554" s="23">
        <v>30</v>
      </c>
      <c r="D554" s="23" t="s">
        <v>1024</v>
      </c>
      <c r="E554" s="62" t="s">
        <v>1775</v>
      </c>
      <c r="F554" s="23" t="s">
        <v>791</v>
      </c>
      <c r="G554" s="23" t="s">
        <v>1025</v>
      </c>
      <c r="H554" s="23" t="s">
        <v>38</v>
      </c>
      <c r="I554" s="23" t="s">
        <v>817</v>
      </c>
      <c r="J554" s="23"/>
      <c r="K554" s="31">
        <v>21051</v>
      </c>
      <c r="L554" s="64"/>
      <c r="M554" s="31">
        <f t="shared" si="41"/>
        <v>0</v>
      </c>
      <c r="N554" s="71"/>
      <c r="O554" s="48">
        <v>0.2</v>
      </c>
      <c r="P554" s="54">
        <f t="shared" si="42"/>
        <v>0</v>
      </c>
    </row>
    <row r="555" spans="2:16" ht="30" customHeight="1">
      <c r="B555" s="73"/>
      <c r="C555" s="23">
        <v>31</v>
      </c>
      <c r="D555" s="23" t="s">
        <v>1026</v>
      </c>
      <c r="E555" s="62" t="s">
        <v>1776</v>
      </c>
      <c r="F555" s="23" t="s">
        <v>791</v>
      </c>
      <c r="G555" s="23" t="s">
        <v>932</v>
      </c>
      <c r="H555" s="23" t="s">
        <v>38</v>
      </c>
      <c r="I555" s="23" t="s">
        <v>868</v>
      </c>
      <c r="J555" s="23"/>
      <c r="K555" s="31">
        <v>9582</v>
      </c>
      <c r="L555" s="64"/>
      <c r="M555" s="31">
        <f t="shared" si="41"/>
        <v>0</v>
      </c>
      <c r="N555" s="71"/>
      <c r="O555" s="48">
        <v>0.2</v>
      </c>
      <c r="P555" s="54">
        <f t="shared" si="42"/>
        <v>0</v>
      </c>
    </row>
    <row r="556" spans="2:16" ht="30" customHeight="1">
      <c r="B556" s="73"/>
      <c r="C556" s="23">
        <v>32</v>
      </c>
      <c r="D556" s="23" t="s">
        <v>1027</v>
      </c>
      <c r="E556" s="62" t="s">
        <v>1777</v>
      </c>
      <c r="F556" s="23" t="s">
        <v>791</v>
      </c>
      <c r="G556" s="23" t="s">
        <v>935</v>
      </c>
      <c r="H556" s="23" t="s">
        <v>38</v>
      </c>
      <c r="I556" s="23" t="s">
        <v>795</v>
      </c>
      <c r="J556" s="23"/>
      <c r="K556" s="31">
        <v>26330</v>
      </c>
      <c r="L556" s="64"/>
      <c r="M556" s="31">
        <f t="shared" si="41"/>
        <v>0</v>
      </c>
      <c r="N556" s="71"/>
      <c r="O556" s="48">
        <v>0.2</v>
      </c>
      <c r="P556" s="54">
        <f t="shared" si="42"/>
        <v>0</v>
      </c>
    </row>
    <row r="557" spans="2:16" ht="30" customHeight="1">
      <c r="B557" s="73"/>
      <c r="C557" s="23">
        <v>33</v>
      </c>
      <c r="D557" s="23" t="s">
        <v>825</v>
      </c>
      <c r="E557" s="62" t="s">
        <v>1778</v>
      </c>
      <c r="F557" s="23" t="s">
        <v>791</v>
      </c>
      <c r="G557" s="23" t="s">
        <v>1028</v>
      </c>
      <c r="H557" s="23" t="s">
        <v>38</v>
      </c>
      <c r="I557" s="23" t="s">
        <v>826</v>
      </c>
      <c r="J557" s="23"/>
      <c r="K557" s="31">
        <v>21155.2</v>
      </c>
      <c r="L557" s="64"/>
      <c r="M557" s="31">
        <f t="shared" si="41"/>
        <v>0</v>
      </c>
      <c r="N557" s="71"/>
      <c r="O557" s="48">
        <v>0.2</v>
      </c>
      <c r="P557" s="54">
        <f t="shared" si="42"/>
        <v>0</v>
      </c>
    </row>
    <row r="558" spans="2:16" ht="30" customHeight="1">
      <c r="B558" s="73"/>
      <c r="C558" s="23">
        <v>34</v>
      </c>
      <c r="D558" s="23" t="s">
        <v>827</v>
      </c>
      <c r="E558" s="62" t="s">
        <v>1779</v>
      </c>
      <c r="F558" s="23" t="s">
        <v>791</v>
      </c>
      <c r="G558" s="23" t="s">
        <v>828</v>
      </c>
      <c r="H558" s="23" t="s">
        <v>38</v>
      </c>
      <c r="I558" s="23" t="s">
        <v>829</v>
      </c>
      <c r="J558" s="23"/>
      <c r="K558" s="31">
        <v>36900</v>
      </c>
      <c r="L558" s="64"/>
      <c r="M558" s="31">
        <f t="shared" si="41"/>
        <v>0</v>
      </c>
      <c r="N558" s="71"/>
      <c r="O558" s="48">
        <v>0.2</v>
      </c>
      <c r="P558" s="54">
        <f t="shared" si="42"/>
        <v>0</v>
      </c>
    </row>
    <row r="559" spans="2:16" ht="30" customHeight="1">
      <c r="B559" s="73"/>
      <c r="C559" s="23">
        <v>35</v>
      </c>
      <c r="D559" s="23" t="s">
        <v>830</v>
      </c>
      <c r="E559" s="62" t="s">
        <v>1780</v>
      </c>
      <c r="F559" s="23" t="s">
        <v>791</v>
      </c>
      <c r="G559" s="23" t="s">
        <v>831</v>
      </c>
      <c r="H559" s="23" t="s">
        <v>38</v>
      </c>
      <c r="I559" s="23" t="s">
        <v>793</v>
      </c>
      <c r="J559" s="23"/>
      <c r="K559" s="31">
        <v>17950</v>
      </c>
      <c r="L559" s="64"/>
      <c r="M559" s="31">
        <f t="shared" si="41"/>
        <v>0</v>
      </c>
      <c r="N559" s="71"/>
      <c r="O559" s="48">
        <v>0.2</v>
      </c>
      <c r="P559" s="54">
        <f t="shared" si="42"/>
        <v>0</v>
      </c>
    </row>
    <row r="560" spans="2:16" ht="30" customHeight="1">
      <c r="B560" s="73"/>
      <c r="C560" s="23">
        <v>36</v>
      </c>
      <c r="D560" s="23" t="s">
        <v>832</v>
      </c>
      <c r="E560" s="62" t="s">
        <v>1781</v>
      </c>
      <c r="F560" s="23" t="s">
        <v>791</v>
      </c>
      <c r="G560" s="23" t="s">
        <v>831</v>
      </c>
      <c r="H560" s="23" t="s">
        <v>38</v>
      </c>
      <c r="I560" s="23" t="s">
        <v>793</v>
      </c>
      <c r="J560" s="23"/>
      <c r="K560" s="31">
        <v>17950</v>
      </c>
      <c r="L560" s="64"/>
      <c r="M560" s="31">
        <f t="shared" si="41"/>
        <v>0</v>
      </c>
      <c r="N560" s="71"/>
      <c r="O560" s="48">
        <v>0.2</v>
      </c>
      <c r="P560" s="54">
        <f t="shared" si="42"/>
        <v>0</v>
      </c>
    </row>
    <row r="561" spans="2:16" ht="30" customHeight="1">
      <c r="B561" s="73"/>
      <c r="C561" s="23">
        <v>37</v>
      </c>
      <c r="D561" s="23" t="s">
        <v>872</v>
      </c>
      <c r="E561" s="62" t="s">
        <v>1782</v>
      </c>
      <c r="F561" s="23" t="s">
        <v>791</v>
      </c>
      <c r="G561" s="23" t="s">
        <v>873</v>
      </c>
      <c r="H561" s="23" t="s">
        <v>38</v>
      </c>
      <c r="I561" s="23" t="s">
        <v>874</v>
      </c>
      <c r="J561" s="23"/>
      <c r="K561" s="31">
        <v>20700</v>
      </c>
      <c r="L561" s="64"/>
      <c r="M561" s="31">
        <f t="shared" si="41"/>
        <v>0</v>
      </c>
      <c r="N561" s="71"/>
      <c r="O561" s="48">
        <v>0.2</v>
      </c>
      <c r="P561" s="54">
        <f t="shared" si="42"/>
        <v>0</v>
      </c>
    </row>
    <row r="562" spans="2:16" ht="30" customHeight="1">
      <c r="B562" s="73"/>
      <c r="C562" s="23">
        <v>38</v>
      </c>
      <c r="D562" s="23" t="s">
        <v>875</v>
      </c>
      <c r="E562" s="62" t="s">
        <v>1783</v>
      </c>
      <c r="F562" s="23" t="s">
        <v>791</v>
      </c>
      <c r="G562" s="23" t="s">
        <v>876</v>
      </c>
      <c r="H562" s="23" t="s">
        <v>38</v>
      </c>
      <c r="I562" s="23" t="s">
        <v>877</v>
      </c>
      <c r="J562" s="23"/>
      <c r="K562" s="31">
        <v>18108</v>
      </c>
      <c r="L562" s="64"/>
      <c r="M562" s="31">
        <f t="shared" si="41"/>
        <v>0</v>
      </c>
      <c r="N562" s="71"/>
      <c r="O562" s="48">
        <v>0.2</v>
      </c>
      <c r="P562" s="54">
        <f t="shared" si="42"/>
        <v>0</v>
      </c>
    </row>
    <row r="563" spans="2:16" ht="30" customHeight="1">
      <c r="B563" s="73"/>
      <c r="C563" s="23">
        <v>39</v>
      </c>
      <c r="D563" s="23" t="s">
        <v>878</v>
      </c>
      <c r="E563" s="62" t="s">
        <v>1784</v>
      </c>
      <c r="F563" s="23" t="s">
        <v>791</v>
      </c>
      <c r="G563" s="23" t="s">
        <v>879</v>
      </c>
      <c r="H563" s="23" t="s">
        <v>38</v>
      </c>
      <c r="I563" s="23" t="s">
        <v>880</v>
      </c>
      <c r="J563" s="23"/>
      <c r="K563" s="31">
        <v>4050</v>
      </c>
      <c r="L563" s="64"/>
      <c r="M563" s="31">
        <f t="shared" si="41"/>
        <v>0</v>
      </c>
      <c r="N563" s="71"/>
      <c r="O563" s="48">
        <v>0.2</v>
      </c>
      <c r="P563" s="54">
        <f t="shared" si="42"/>
        <v>0</v>
      </c>
    </row>
    <row r="564" spans="2:16" ht="30" customHeight="1">
      <c r="B564" s="73"/>
      <c r="C564" s="23">
        <v>40</v>
      </c>
      <c r="D564" s="23" t="s">
        <v>928</v>
      </c>
      <c r="E564" s="62" t="s">
        <v>1785</v>
      </c>
      <c r="F564" s="23" t="s">
        <v>791</v>
      </c>
      <c r="G564" s="23" t="s">
        <v>929</v>
      </c>
      <c r="H564" s="23" t="s">
        <v>38</v>
      </c>
      <c r="I564" s="23" t="s">
        <v>930</v>
      </c>
      <c r="J564" s="23"/>
      <c r="K564" s="31">
        <v>3850</v>
      </c>
      <c r="L564" s="64"/>
      <c r="M564" s="31">
        <f t="shared" si="41"/>
        <v>0</v>
      </c>
      <c r="N564" s="71"/>
      <c r="O564" s="48">
        <v>0.2</v>
      </c>
      <c r="P564" s="54">
        <f t="shared" si="42"/>
        <v>0</v>
      </c>
    </row>
    <row r="565" spans="2:16" ht="30" customHeight="1">
      <c r="B565" s="73"/>
      <c r="C565" s="23">
        <v>41</v>
      </c>
      <c r="D565" s="23" t="s">
        <v>1029</v>
      </c>
      <c r="E565" s="62" t="s">
        <v>1786</v>
      </c>
      <c r="F565" s="23" t="s">
        <v>791</v>
      </c>
      <c r="G565" s="23" t="s">
        <v>1030</v>
      </c>
      <c r="H565" s="23" t="s">
        <v>38</v>
      </c>
      <c r="I565" s="23" t="s">
        <v>793</v>
      </c>
      <c r="J565" s="23"/>
      <c r="K565" s="31">
        <v>1800</v>
      </c>
      <c r="L565" s="64"/>
      <c r="M565" s="31">
        <f t="shared" si="41"/>
        <v>0</v>
      </c>
      <c r="N565" s="71"/>
      <c r="O565" s="48">
        <v>0.2</v>
      </c>
      <c r="P565" s="54">
        <f t="shared" si="42"/>
        <v>0</v>
      </c>
    </row>
    <row r="566" spans="2:16" ht="30" customHeight="1">
      <c r="B566" s="73"/>
      <c r="C566" s="23">
        <v>42</v>
      </c>
      <c r="D566" s="23" t="s">
        <v>1031</v>
      </c>
      <c r="E566" s="62" t="s">
        <v>1787</v>
      </c>
      <c r="F566" s="23" t="s">
        <v>791</v>
      </c>
      <c r="G566" s="23" t="s">
        <v>1032</v>
      </c>
      <c r="H566" s="23" t="s">
        <v>38</v>
      </c>
      <c r="I566" s="23" t="s">
        <v>793</v>
      </c>
      <c r="J566" s="23"/>
      <c r="K566" s="31">
        <v>1800</v>
      </c>
      <c r="L566" s="64"/>
      <c r="M566" s="31">
        <f t="shared" si="41"/>
        <v>0</v>
      </c>
      <c r="N566" s="71"/>
      <c r="O566" s="48">
        <v>0.2</v>
      </c>
      <c r="P566" s="54">
        <f t="shared" si="42"/>
        <v>0</v>
      </c>
    </row>
    <row r="567" spans="2:16" ht="30" customHeight="1">
      <c r="B567" s="73"/>
      <c r="C567" s="23">
        <v>43</v>
      </c>
      <c r="D567" s="23" t="s">
        <v>1033</v>
      </c>
      <c r="E567" s="62" t="s">
        <v>1788</v>
      </c>
      <c r="F567" s="23" t="s">
        <v>791</v>
      </c>
      <c r="G567" s="23" t="s">
        <v>834</v>
      </c>
      <c r="H567" s="23" t="s">
        <v>38</v>
      </c>
      <c r="I567" s="23" t="s">
        <v>835</v>
      </c>
      <c r="J567" s="23"/>
      <c r="K567" s="31">
        <v>29573</v>
      </c>
      <c r="L567" s="64"/>
      <c r="M567" s="31">
        <f t="shared" si="41"/>
        <v>0</v>
      </c>
      <c r="N567" s="71"/>
      <c r="O567" s="48">
        <v>0.2</v>
      </c>
      <c r="P567" s="54">
        <f t="shared" si="42"/>
        <v>0</v>
      </c>
    </row>
    <row r="568" spans="2:16" ht="30" customHeight="1">
      <c r="B568" s="73"/>
      <c r="C568" s="23">
        <v>44</v>
      </c>
      <c r="D568" s="23" t="s">
        <v>858</v>
      </c>
      <c r="E568" s="62" t="s">
        <v>1789</v>
      </c>
      <c r="F568" s="23" t="s">
        <v>791</v>
      </c>
      <c r="G568" s="23" t="s">
        <v>859</v>
      </c>
      <c r="H568" s="23" t="s">
        <v>38</v>
      </c>
      <c r="I568" s="23" t="s">
        <v>798</v>
      </c>
      <c r="J568" s="23"/>
      <c r="K568" s="31">
        <v>4600</v>
      </c>
      <c r="L568" s="64"/>
      <c r="M568" s="31">
        <f t="shared" si="41"/>
        <v>0</v>
      </c>
      <c r="N568" s="71"/>
      <c r="O568" s="48">
        <v>0.2</v>
      </c>
      <c r="P568" s="54">
        <f t="shared" si="42"/>
        <v>0</v>
      </c>
    </row>
    <row r="569" spans="2:16" ht="30" customHeight="1">
      <c r="B569" s="73"/>
      <c r="C569" s="23">
        <v>45</v>
      </c>
      <c r="D569" s="23" t="s">
        <v>924</v>
      </c>
      <c r="E569" s="62" t="s">
        <v>1790</v>
      </c>
      <c r="F569" s="23" t="s">
        <v>791</v>
      </c>
      <c r="G569" s="23" t="s">
        <v>925</v>
      </c>
      <c r="H569" s="23" t="s">
        <v>38</v>
      </c>
      <c r="I569" s="23" t="s">
        <v>822</v>
      </c>
      <c r="J569" s="23"/>
      <c r="K569" s="31">
        <v>12290</v>
      </c>
      <c r="L569" s="64"/>
      <c r="M569" s="31">
        <f t="shared" si="41"/>
        <v>0</v>
      </c>
      <c r="N569" s="71"/>
      <c r="O569" s="48">
        <v>0.2</v>
      </c>
      <c r="P569" s="54">
        <f t="shared" si="42"/>
        <v>0</v>
      </c>
    </row>
    <row r="570" spans="2:16" ht="30" customHeight="1">
      <c r="B570" s="73"/>
      <c r="C570" s="23">
        <v>46</v>
      </c>
      <c r="D570" s="23" t="s">
        <v>913</v>
      </c>
      <c r="E570" s="62" t="s">
        <v>1791</v>
      </c>
      <c r="F570" s="23" t="s">
        <v>800</v>
      </c>
      <c r="G570" s="23" t="s">
        <v>1034</v>
      </c>
      <c r="H570" s="23" t="s">
        <v>38</v>
      </c>
      <c r="I570" s="23" t="s">
        <v>851</v>
      </c>
      <c r="J570" s="23"/>
      <c r="K570" s="31">
        <v>18313.5</v>
      </c>
      <c r="L570" s="65"/>
      <c r="M570" s="31">
        <f t="shared" si="41"/>
        <v>0</v>
      </c>
      <c r="N570" s="71"/>
      <c r="O570" s="48">
        <v>0.2</v>
      </c>
      <c r="P570" s="54">
        <f t="shared" si="42"/>
        <v>0</v>
      </c>
    </row>
    <row r="571" spans="2:16" ht="30" customHeight="1">
      <c r="B571" s="73"/>
      <c r="C571" s="66" t="s">
        <v>1035</v>
      </c>
      <c r="D571" s="67"/>
      <c r="E571" s="67"/>
      <c r="F571" s="67"/>
      <c r="G571" s="67"/>
      <c r="H571" s="67"/>
      <c r="I571" s="67"/>
      <c r="J571" s="67"/>
      <c r="K571" s="67"/>
      <c r="L571" s="68"/>
      <c r="M571" s="43">
        <f>SUM(M525:M570)</f>
        <v>0</v>
      </c>
      <c r="N571" s="72"/>
      <c r="O571" s="48"/>
      <c r="P571" s="57">
        <f>SUM(P525:P570)</f>
        <v>0</v>
      </c>
    </row>
    <row r="572" spans="2:16" ht="30" customHeight="1">
      <c r="B572" s="73" t="s">
        <v>1036</v>
      </c>
      <c r="C572" s="74" t="s">
        <v>1037</v>
      </c>
      <c r="D572" s="74"/>
      <c r="E572" s="74"/>
      <c r="F572" s="74"/>
      <c r="G572" s="74"/>
      <c r="H572" s="74"/>
      <c r="I572" s="74"/>
      <c r="J572" s="74"/>
      <c r="K572" s="31"/>
      <c r="L572" s="31"/>
      <c r="M572" s="23"/>
      <c r="N572" s="44"/>
      <c r="O572" s="48"/>
      <c r="P572" s="54"/>
    </row>
    <row r="573" spans="2:16" ht="41.25" customHeight="1">
      <c r="B573" s="73"/>
      <c r="C573" s="22" t="s">
        <v>31</v>
      </c>
      <c r="D573" s="22" t="s">
        <v>32</v>
      </c>
      <c r="E573" s="59" t="s">
        <v>1294</v>
      </c>
      <c r="F573" s="26" t="s">
        <v>33</v>
      </c>
      <c r="G573" s="26" t="s">
        <v>34</v>
      </c>
      <c r="H573" s="22" t="s">
        <v>1</v>
      </c>
      <c r="I573" s="22" t="s">
        <v>35</v>
      </c>
      <c r="J573" s="22" t="s">
        <v>26</v>
      </c>
      <c r="K573" s="30" t="s">
        <v>27</v>
      </c>
      <c r="L573" s="46" t="s">
        <v>1293</v>
      </c>
      <c r="M573" s="26" t="s">
        <v>36</v>
      </c>
      <c r="N573" s="45" t="s">
        <v>40</v>
      </c>
      <c r="O573" s="48"/>
      <c r="P573" s="54"/>
    </row>
    <row r="574" spans="2:16" ht="30" customHeight="1">
      <c r="B574" s="73"/>
      <c r="C574" s="23">
        <v>1</v>
      </c>
      <c r="D574" s="23" t="s">
        <v>1038</v>
      </c>
      <c r="E574" s="62" t="s">
        <v>1792</v>
      </c>
      <c r="F574" s="23" t="s">
        <v>791</v>
      </c>
      <c r="G574" s="23" t="s">
        <v>794</v>
      </c>
      <c r="H574" s="23" t="s">
        <v>38</v>
      </c>
      <c r="I574" s="23" t="s">
        <v>1039</v>
      </c>
      <c r="J574" s="23"/>
      <c r="K574" s="31">
        <v>6000</v>
      </c>
      <c r="L574" s="63">
        <v>4835991.06</v>
      </c>
      <c r="M574" s="31">
        <f>J574*K574</f>
        <v>0</v>
      </c>
      <c r="N574" s="70">
        <v>1</v>
      </c>
      <c r="O574" s="48">
        <v>0.2</v>
      </c>
      <c r="P574" s="54">
        <f>M574*O574</f>
        <v>0</v>
      </c>
    </row>
    <row r="575" spans="2:16" ht="30" customHeight="1">
      <c r="B575" s="73"/>
      <c r="C575" s="23">
        <v>2</v>
      </c>
      <c r="D575" s="23" t="s">
        <v>1040</v>
      </c>
      <c r="E575" s="62" t="s">
        <v>1793</v>
      </c>
      <c r="F575" s="23" t="s">
        <v>791</v>
      </c>
      <c r="G575" s="23" t="s">
        <v>812</v>
      </c>
      <c r="H575" s="23" t="s">
        <v>38</v>
      </c>
      <c r="I575" s="23" t="s">
        <v>1041</v>
      </c>
      <c r="J575" s="23"/>
      <c r="K575" s="31">
        <v>20393.79</v>
      </c>
      <c r="L575" s="64"/>
      <c r="M575" s="31">
        <f aca="true" t="shared" si="43" ref="M575:M613">J575*K575</f>
        <v>0</v>
      </c>
      <c r="N575" s="71"/>
      <c r="O575" s="48">
        <v>0.2</v>
      </c>
      <c r="P575" s="54">
        <f aca="true" t="shared" si="44" ref="P575:P613">M575*O575</f>
        <v>0</v>
      </c>
    </row>
    <row r="576" spans="2:16" ht="30" customHeight="1">
      <c r="B576" s="73"/>
      <c r="C576" s="23">
        <v>3</v>
      </c>
      <c r="D576" s="23" t="s">
        <v>1042</v>
      </c>
      <c r="E576" s="62" t="s">
        <v>1794</v>
      </c>
      <c r="F576" s="23" t="s">
        <v>791</v>
      </c>
      <c r="G576" s="23" t="s">
        <v>814</v>
      </c>
      <c r="H576" s="23" t="s">
        <v>38</v>
      </c>
      <c r="I576" s="23" t="s">
        <v>1043</v>
      </c>
      <c r="J576" s="23"/>
      <c r="K576" s="31">
        <v>20393.79</v>
      </c>
      <c r="L576" s="64"/>
      <c r="M576" s="31">
        <f t="shared" si="43"/>
        <v>0</v>
      </c>
      <c r="N576" s="71"/>
      <c r="O576" s="48">
        <v>0.2</v>
      </c>
      <c r="P576" s="54">
        <f t="shared" si="44"/>
        <v>0</v>
      </c>
    </row>
    <row r="577" spans="2:16" ht="30" customHeight="1">
      <c r="B577" s="73"/>
      <c r="C577" s="23">
        <v>4</v>
      </c>
      <c r="D577" s="23" t="s">
        <v>1044</v>
      </c>
      <c r="E577" s="62" t="s">
        <v>1795</v>
      </c>
      <c r="F577" s="23" t="s">
        <v>791</v>
      </c>
      <c r="G577" s="23" t="s">
        <v>804</v>
      </c>
      <c r="H577" s="23" t="s">
        <v>38</v>
      </c>
      <c r="I577" s="23" t="s">
        <v>1045</v>
      </c>
      <c r="J577" s="23"/>
      <c r="K577" s="31">
        <v>12220</v>
      </c>
      <c r="L577" s="64"/>
      <c r="M577" s="31">
        <f t="shared" si="43"/>
        <v>0</v>
      </c>
      <c r="N577" s="71"/>
      <c r="O577" s="48">
        <v>0.2</v>
      </c>
      <c r="P577" s="54">
        <f t="shared" si="44"/>
        <v>0</v>
      </c>
    </row>
    <row r="578" spans="2:16" ht="30" customHeight="1">
      <c r="B578" s="73"/>
      <c r="C578" s="23">
        <v>5</v>
      </c>
      <c r="D578" s="23" t="s">
        <v>1046</v>
      </c>
      <c r="E578" s="62" t="s">
        <v>1796</v>
      </c>
      <c r="F578" s="23" t="s">
        <v>791</v>
      </c>
      <c r="G578" s="23" t="s">
        <v>797</v>
      </c>
      <c r="H578" s="23" t="s">
        <v>38</v>
      </c>
      <c r="I578" s="23" t="s">
        <v>798</v>
      </c>
      <c r="J578" s="23"/>
      <c r="K578" s="31">
        <v>42500</v>
      </c>
      <c r="L578" s="64"/>
      <c r="M578" s="31">
        <f t="shared" si="43"/>
        <v>0</v>
      </c>
      <c r="N578" s="71"/>
      <c r="O578" s="48">
        <v>0.2</v>
      </c>
      <c r="P578" s="54">
        <f t="shared" si="44"/>
        <v>0</v>
      </c>
    </row>
    <row r="579" spans="2:16" ht="30" customHeight="1">
      <c r="B579" s="73"/>
      <c r="C579" s="23">
        <v>6</v>
      </c>
      <c r="D579" s="23" t="s">
        <v>1047</v>
      </c>
      <c r="E579" s="62" t="s">
        <v>1797</v>
      </c>
      <c r="F579" s="23" t="s">
        <v>791</v>
      </c>
      <c r="G579" s="23" t="s">
        <v>825</v>
      </c>
      <c r="H579" s="23" t="s">
        <v>38</v>
      </c>
      <c r="I579" s="23" t="s">
        <v>1048</v>
      </c>
      <c r="J579" s="23"/>
      <c r="K579" s="31">
        <v>21155.2</v>
      </c>
      <c r="L579" s="64"/>
      <c r="M579" s="31">
        <f t="shared" si="43"/>
        <v>0</v>
      </c>
      <c r="N579" s="71"/>
      <c r="O579" s="48">
        <v>0.2</v>
      </c>
      <c r="P579" s="54">
        <f t="shared" si="44"/>
        <v>0</v>
      </c>
    </row>
    <row r="580" spans="2:16" ht="30" customHeight="1">
      <c r="B580" s="73"/>
      <c r="C580" s="23">
        <v>7</v>
      </c>
      <c r="D580" s="23" t="s">
        <v>1049</v>
      </c>
      <c r="E580" s="62" t="s">
        <v>1798</v>
      </c>
      <c r="F580" s="23" t="s">
        <v>791</v>
      </c>
      <c r="G580" s="23" t="s">
        <v>867</v>
      </c>
      <c r="H580" s="23" t="s">
        <v>38</v>
      </c>
      <c r="I580" s="23" t="s">
        <v>1050</v>
      </c>
      <c r="J580" s="23"/>
      <c r="K580" s="31">
        <v>32305</v>
      </c>
      <c r="L580" s="64"/>
      <c r="M580" s="31">
        <f t="shared" si="43"/>
        <v>0</v>
      </c>
      <c r="N580" s="71"/>
      <c r="O580" s="48">
        <v>0.2</v>
      </c>
      <c r="P580" s="54">
        <f t="shared" si="44"/>
        <v>0</v>
      </c>
    </row>
    <row r="581" spans="2:16" ht="30" customHeight="1">
      <c r="B581" s="73"/>
      <c r="C581" s="23">
        <v>8</v>
      </c>
      <c r="D581" s="23" t="s">
        <v>1051</v>
      </c>
      <c r="E581" s="62" t="s">
        <v>1799</v>
      </c>
      <c r="F581" s="23" t="s">
        <v>791</v>
      </c>
      <c r="G581" s="23" t="s">
        <v>864</v>
      </c>
      <c r="H581" s="23" t="s">
        <v>38</v>
      </c>
      <c r="I581" s="23" t="s">
        <v>1052</v>
      </c>
      <c r="J581" s="23"/>
      <c r="K581" s="31">
        <v>14455</v>
      </c>
      <c r="L581" s="64"/>
      <c r="M581" s="31">
        <f t="shared" si="43"/>
        <v>0</v>
      </c>
      <c r="N581" s="71"/>
      <c r="O581" s="48">
        <v>0.2</v>
      </c>
      <c r="P581" s="54">
        <f t="shared" si="44"/>
        <v>0</v>
      </c>
    </row>
    <row r="582" spans="2:16" ht="30" customHeight="1">
      <c r="B582" s="73"/>
      <c r="C582" s="23">
        <v>9</v>
      </c>
      <c r="D582" s="23" t="s">
        <v>1053</v>
      </c>
      <c r="E582" s="62" t="s">
        <v>1800</v>
      </c>
      <c r="F582" s="23" t="s">
        <v>791</v>
      </c>
      <c r="G582" s="23" t="s">
        <v>861</v>
      </c>
      <c r="H582" s="23" t="s">
        <v>38</v>
      </c>
      <c r="I582" s="23" t="s">
        <v>1054</v>
      </c>
      <c r="J582" s="23"/>
      <c r="K582" s="31">
        <v>40719</v>
      </c>
      <c r="L582" s="64"/>
      <c r="M582" s="31">
        <f t="shared" si="43"/>
        <v>0</v>
      </c>
      <c r="N582" s="71"/>
      <c r="O582" s="48">
        <v>0.2</v>
      </c>
      <c r="P582" s="54">
        <f t="shared" si="44"/>
        <v>0</v>
      </c>
    </row>
    <row r="583" spans="2:16" ht="30" customHeight="1">
      <c r="B583" s="73"/>
      <c r="C583" s="23">
        <v>10</v>
      </c>
      <c r="D583" s="23" t="s">
        <v>1055</v>
      </c>
      <c r="E583" s="62" t="s">
        <v>1801</v>
      </c>
      <c r="F583" s="23" t="s">
        <v>791</v>
      </c>
      <c r="G583" s="23" t="s">
        <v>884</v>
      </c>
      <c r="H583" s="23" t="s">
        <v>38</v>
      </c>
      <c r="I583" s="23" t="s">
        <v>795</v>
      </c>
      <c r="J583" s="23"/>
      <c r="K583" s="31">
        <v>13640</v>
      </c>
      <c r="L583" s="64"/>
      <c r="M583" s="31">
        <f t="shared" si="43"/>
        <v>0</v>
      </c>
      <c r="N583" s="71"/>
      <c r="O583" s="48">
        <v>0.2</v>
      </c>
      <c r="P583" s="54">
        <f t="shared" si="44"/>
        <v>0</v>
      </c>
    </row>
    <row r="584" spans="2:16" ht="30" customHeight="1">
      <c r="B584" s="73"/>
      <c r="C584" s="23">
        <v>11</v>
      </c>
      <c r="D584" s="23" t="s">
        <v>1056</v>
      </c>
      <c r="E584" s="62" t="s">
        <v>1802</v>
      </c>
      <c r="F584" s="23" t="s">
        <v>791</v>
      </c>
      <c r="G584" s="23" t="s">
        <v>882</v>
      </c>
      <c r="H584" s="23" t="s">
        <v>38</v>
      </c>
      <c r="I584" s="23" t="s">
        <v>1057</v>
      </c>
      <c r="J584" s="23"/>
      <c r="K584" s="31">
        <v>91768.36</v>
      </c>
      <c r="L584" s="64"/>
      <c r="M584" s="31">
        <f t="shared" si="43"/>
        <v>0</v>
      </c>
      <c r="N584" s="71"/>
      <c r="O584" s="48">
        <v>0.2</v>
      </c>
      <c r="P584" s="54">
        <f t="shared" si="44"/>
        <v>0</v>
      </c>
    </row>
    <row r="585" spans="2:16" ht="30" customHeight="1">
      <c r="B585" s="73"/>
      <c r="C585" s="23">
        <v>12</v>
      </c>
      <c r="D585" s="23" t="s">
        <v>1058</v>
      </c>
      <c r="E585" s="62" t="s">
        <v>1803</v>
      </c>
      <c r="F585" s="23" t="s">
        <v>791</v>
      </c>
      <c r="G585" s="23" t="s">
        <v>870</v>
      </c>
      <c r="H585" s="23" t="s">
        <v>38</v>
      </c>
      <c r="I585" s="23" t="s">
        <v>1059</v>
      </c>
      <c r="J585" s="23"/>
      <c r="K585" s="31">
        <v>39000</v>
      </c>
      <c r="L585" s="64"/>
      <c r="M585" s="31">
        <f t="shared" si="43"/>
        <v>0</v>
      </c>
      <c r="N585" s="71"/>
      <c r="O585" s="48">
        <v>0.2</v>
      </c>
      <c r="P585" s="54">
        <f t="shared" si="44"/>
        <v>0</v>
      </c>
    </row>
    <row r="586" spans="2:16" ht="30" customHeight="1">
      <c r="B586" s="73"/>
      <c r="C586" s="23">
        <v>13</v>
      </c>
      <c r="D586" s="23" t="s">
        <v>1060</v>
      </c>
      <c r="E586" s="62" t="s">
        <v>1804</v>
      </c>
      <c r="F586" s="23" t="s">
        <v>791</v>
      </c>
      <c r="G586" s="23" t="s">
        <v>895</v>
      </c>
      <c r="H586" s="23" t="s">
        <v>38</v>
      </c>
      <c r="I586" s="23" t="s">
        <v>1061</v>
      </c>
      <c r="J586" s="23"/>
      <c r="K586" s="31">
        <v>9582.89</v>
      </c>
      <c r="L586" s="64"/>
      <c r="M586" s="31">
        <f t="shared" si="43"/>
        <v>0</v>
      </c>
      <c r="N586" s="71"/>
      <c r="O586" s="48">
        <v>0.2</v>
      </c>
      <c r="P586" s="54">
        <f t="shared" si="44"/>
        <v>0</v>
      </c>
    </row>
    <row r="587" spans="2:16" ht="30" customHeight="1">
      <c r="B587" s="73"/>
      <c r="C587" s="23">
        <v>14</v>
      </c>
      <c r="D587" s="23" t="s">
        <v>1062</v>
      </c>
      <c r="E587" s="62" t="s">
        <v>1805</v>
      </c>
      <c r="F587" s="23" t="s">
        <v>791</v>
      </c>
      <c r="G587" s="23" t="s">
        <v>824</v>
      </c>
      <c r="H587" s="23" t="s">
        <v>38</v>
      </c>
      <c r="I587" s="23" t="s">
        <v>1063</v>
      </c>
      <c r="J587" s="23"/>
      <c r="K587" s="31">
        <v>47000</v>
      </c>
      <c r="L587" s="64"/>
      <c r="M587" s="31">
        <f t="shared" si="43"/>
        <v>0</v>
      </c>
      <c r="N587" s="71"/>
      <c r="O587" s="48">
        <v>0.2</v>
      </c>
      <c r="P587" s="54">
        <f t="shared" si="44"/>
        <v>0</v>
      </c>
    </row>
    <row r="588" spans="2:16" ht="30" customHeight="1">
      <c r="B588" s="73"/>
      <c r="C588" s="23">
        <v>15</v>
      </c>
      <c r="D588" s="23" t="s">
        <v>1064</v>
      </c>
      <c r="E588" s="62" t="s">
        <v>1806</v>
      </c>
      <c r="F588" s="23" t="s">
        <v>791</v>
      </c>
      <c r="G588" s="23" t="s">
        <v>900</v>
      </c>
      <c r="H588" s="23" t="s">
        <v>38</v>
      </c>
      <c r="I588" s="23" t="s">
        <v>1065</v>
      </c>
      <c r="J588" s="23"/>
      <c r="K588" s="31">
        <v>36650</v>
      </c>
      <c r="L588" s="64"/>
      <c r="M588" s="31">
        <f t="shared" si="43"/>
        <v>0</v>
      </c>
      <c r="N588" s="71"/>
      <c r="O588" s="48">
        <v>0.2</v>
      </c>
      <c r="P588" s="54">
        <f t="shared" si="44"/>
        <v>0</v>
      </c>
    </row>
    <row r="589" spans="2:16" ht="30" customHeight="1">
      <c r="B589" s="73"/>
      <c r="C589" s="23">
        <v>16</v>
      </c>
      <c r="D589" s="23" t="s">
        <v>1066</v>
      </c>
      <c r="E589" s="62" t="s">
        <v>1807</v>
      </c>
      <c r="F589" s="23" t="s">
        <v>791</v>
      </c>
      <c r="G589" s="23" t="s">
        <v>1067</v>
      </c>
      <c r="H589" s="23" t="s">
        <v>38</v>
      </c>
      <c r="I589" s="23" t="s">
        <v>1068</v>
      </c>
      <c r="J589" s="23"/>
      <c r="K589" s="31">
        <v>24762</v>
      </c>
      <c r="L589" s="64"/>
      <c r="M589" s="31">
        <f t="shared" si="43"/>
        <v>0</v>
      </c>
      <c r="N589" s="71"/>
      <c r="O589" s="48">
        <v>0.2</v>
      </c>
      <c r="P589" s="54">
        <f t="shared" si="44"/>
        <v>0</v>
      </c>
    </row>
    <row r="590" spans="2:16" ht="30" customHeight="1">
      <c r="B590" s="73"/>
      <c r="C590" s="23">
        <v>17</v>
      </c>
      <c r="D590" s="23" t="s">
        <v>1069</v>
      </c>
      <c r="E590" s="62" t="s">
        <v>1808</v>
      </c>
      <c r="F590" s="23" t="s">
        <v>791</v>
      </c>
      <c r="G590" s="23" t="s">
        <v>929</v>
      </c>
      <c r="H590" s="23" t="s">
        <v>38</v>
      </c>
      <c r="I590" s="23" t="s">
        <v>1070</v>
      </c>
      <c r="J590" s="23"/>
      <c r="K590" s="31">
        <v>3850</v>
      </c>
      <c r="L590" s="64"/>
      <c r="M590" s="31">
        <f t="shared" si="43"/>
        <v>0</v>
      </c>
      <c r="N590" s="71"/>
      <c r="O590" s="48">
        <v>0.2</v>
      </c>
      <c r="P590" s="54">
        <f t="shared" si="44"/>
        <v>0</v>
      </c>
    </row>
    <row r="591" spans="2:16" ht="30" customHeight="1">
      <c r="B591" s="73"/>
      <c r="C591" s="23">
        <v>18</v>
      </c>
      <c r="D591" s="23" t="s">
        <v>1071</v>
      </c>
      <c r="E591" s="62" t="s">
        <v>1809</v>
      </c>
      <c r="F591" s="23" t="s">
        <v>791</v>
      </c>
      <c r="G591" s="23" t="s">
        <v>923</v>
      </c>
      <c r="H591" s="23" t="s">
        <v>38</v>
      </c>
      <c r="I591" s="23" t="s">
        <v>795</v>
      </c>
      <c r="J591" s="23"/>
      <c r="K591" s="31">
        <v>33915.2</v>
      </c>
      <c r="L591" s="64"/>
      <c r="M591" s="31">
        <f t="shared" si="43"/>
        <v>0</v>
      </c>
      <c r="N591" s="71"/>
      <c r="O591" s="48">
        <v>0.2</v>
      </c>
      <c r="P591" s="54">
        <f t="shared" si="44"/>
        <v>0</v>
      </c>
    </row>
    <row r="592" spans="2:16" ht="30" customHeight="1">
      <c r="B592" s="73"/>
      <c r="C592" s="23">
        <v>19</v>
      </c>
      <c r="D592" s="23" t="s">
        <v>924</v>
      </c>
      <c r="E592" s="62" t="s">
        <v>1810</v>
      </c>
      <c r="F592" s="23" t="s">
        <v>791</v>
      </c>
      <c r="G592" s="23" t="s">
        <v>925</v>
      </c>
      <c r="H592" s="23" t="s">
        <v>38</v>
      </c>
      <c r="I592" s="23" t="s">
        <v>1072</v>
      </c>
      <c r="J592" s="23"/>
      <c r="K592" s="31">
        <v>12290</v>
      </c>
      <c r="L592" s="64"/>
      <c r="M592" s="31">
        <f t="shared" si="43"/>
        <v>0</v>
      </c>
      <c r="N592" s="71"/>
      <c r="O592" s="48">
        <v>0.2</v>
      </c>
      <c r="P592" s="54">
        <f t="shared" si="44"/>
        <v>0</v>
      </c>
    </row>
    <row r="593" spans="2:16" ht="30" customHeight="1">
      <c r="B593" s="73"/>
      <c r="C593" s="23">
        <v>20</v>
      </c>
      <c r="D593" s="23" t="s">
        <v>1073</v>
      </c>
      <c r="E593" s="62" t="s">
        <v>1811</v>
      </c>
      <c r="F593" s="23" t="s">
        <v>791</v>
      </c>
      <c r="G593" s="23" t="s">
        <v>935</v>
      </c>
      <c r="H593" s="23" t="s">
        <v>38</v>
      </c>
      <c r="I593" s="23" t="s">
        <v>1074</v>
      </c>
      <c r="J593" s="23"/>
      <c r="K593" s="31">
        <v>26330</v>
      </c>
      <c r="L593" s="64"/>
      <c r="M593" s="31">
        <f t="shared" si="43"/>
        <v>0</v>
      </c>
      <c r="N593" s="71"/>
      <c r="O593" s="48">
        <v>0.2</v>
      </c>
      <c r="P593" s="54">
        <f t="shared" si="44"/>
        <v>0</v>
      </c>
    </row>
    <row r="594" spans="2:16" ht="30" customHeight="1">
      <c r="B594" s="73"/>
      <c r="C594" s="23">
        <v>21</v>
      </c>
      <c r="D594" s="23" t="s">
        <v>1075</v>
      </c>
      <c r="E594" s="62" t="s">
        <v>1812</v>
      </c>
      <c r="F594" s="23" t="s">
        <v>791</v>
      </c>
      <c r="G594" s="23" t="s">
        <v>932</v>
      </c>
      <c r="H594" s="23" t="s">
        <v>38</v>
      </c>
      <c r="I594" s="23" t="s">
        <v>1074</v>
      </c>
      <c r="J594" s="23"/>
      <c r="K594" s="31">
        <v>9582</v>
      </c>
      <c r="L594" s="64"/>
      <c r="M594" s="31">
        <f t="shared" si="43"/>
        <v>0</v>
      </c>
      <c r="N594" s="71"/>
      <c r="O594" s="48">
        <v>0.2</v>
      </c>
      <c r="P594" s="54">
        <f t="shared" si="44"/>
        <v>0</v>
      </c>
    </row>
    <row r="595" spans="2:16" ht="30" customHeight="1">
      <c r="B595" s="73"/>
      <c r="C595" s="23">
        <v>22</v>
      </c>
      <c r="D595" s="23" t="s">
        <v>1076</v>
      </c>
      <c r="E595" s="62" t="s">
        <v>1813</v>
      </c>
      <c r="F595" s="23" t="s">
        <v>791</v>
      </c>
      <c r="G595" s="23" t="s">
        <v>1076</v>
      </c>
      <c r="H595" s="23" t="s">
        <v>38</v>
      </c>
      <c r="I595" s="23" t="s">
        <v>1077</v>
      </c>
      <c r="J595" s="23"/>
      <c r="K595" s="31">
        <v>26880</v>
      </c>
      <c r="L595" s="64"/>
      <c r="M595" s="31">
        <f t="shared" si="43"/>
        <v>0</v>
      </c>
      <c r="N595" s="71"/>
      <c r="O595" s="48">
        <v>0.2</v>
      </c>
      <c r="P595" s="54">
        <f t="shared" si="44"/>
        <v>0</v>
      </c>
    </row>
    <row r="596" spans="2:16" ht="30" customHeight="1">
      <c r="B596" s="73"/>
      <c r="C596" s="23">
        <v>23</v>
      </c>
      <c r="D596" s="23" t="s">
        <v>1078</v>
      </c>
      <c r="E596" s="62" t="s">
        <v>1814</v>
      </c>
      <c r="F596" s="23" t="s">
        <v>791</v>
      </c>
      <c r="G596" s="23" t="s">
        <v>1078</v>
      </c>
      <c r="H596" s="23" t="s">
        <v>38</v>
      </c>
      <c r="I596" s="23" t="s">
        <v>1077</v>
      </c>
      <c r="J596" s="23"/>
      <c r="K596" s="31">
        <v>26880</v>
      </c>
      <c r="L596" s="64"/>
      <c r="M596" s="31">
        <f t="shared" si="43"/>
        <v>0</v>
      </c>
      <c r="N596" s="71"/>
      <c r="O596" s="48">
        <v>0.2</v>
      </c>
      <c r="P596" s="54">
        <f t="shared" si="44"/>
        <v>0</v>
      </c>
    </row>
    <row r="597" spans="2:16" ht="30" customHeight="1">
      <c r="B597" s="73"/>
      <c r="C597" s="23">
        <v>24</v>
      </c>
      <c r="D597" s="23" t="s">
        <v>1079</v>
      </c>
      <c r="E597" s="62" t="s">
        <v>1815</v>
      </c>
      <c r="F597" s="23" t="s">
        <v>791</v>
      </c>
      <c r="G597" s="23" t="s">
        <v>879</v>
      </c>
      <c r="H597" s="23" t="s">
        <v>38</v>
      </c>
      <c r="I597" s="23" t="s">
        <v>795</v>
      </c>
      <c r="J597" s="23"/>
      <c r="K597" s="31">
        <v>4050</v>
      </c>
      <c r="L597" s="64"/>
      <c r="M597" s="31">
        <f t="shared" si="43"/>
        <v>0</v>
      </c>
      <c r="N597" s="71"/>
      <c r="O597" s="48">
        <v>0.2</v>
      </c>
      <c r="P597" s="54">
        <f t="shared" si="44"/>
        <v>0</v>
      </c>
    </row>
    <row r="598" spans="2:16" ht="30" customHeight="1">
      <c r="B598" s="73"/>
      <c r="C598" s="23">
        <v>25</v>
      </c>
      <c r="D598" s="23" t="s">
        <v>1033</v>
      </c>
      <c r="E598" s="62" t="s">
        <v>1816</v>
      </c>
      <c r="F598" s="23" t="s">
        <v>791</v>
      </c>
      <c r="G598" s="23" t="s">
        <v>834</v>
      </c>
      <c r="H598" s="23" t="s">
        <v>38</v>
      </c>
      <c r="I598" s="23" t="s">
        <v>1080</v>
      </c>
      <c r="J598" s="23"/>
      <c r="K598" s="31">
        <v>29573</v>
      </c>
      <c r="L598" s="64"/>
      <c r="M598" s="31">
        <f t="shared" si="43"/>
        <v>0</v>
      </c>
      <c r="N598" s="71"/>
      <c r="O598" s="48">
        <v>0.2</v>
      </c>
      <c r="P598" s="54">
        <f t="shared" si="44"/>
        <v>0</v>
      </c>
    </row>
    <row r="599" spans="2:16" ht="30" customHeight="1">
      <c r="B599" s="73"/>
      <c r="C599" s="23">
        <v>26</v>
      </c>
      <c r="D599" s="23" t="s">
        <v>1081</v>
      </c>
      <c r="E599" s="62" t="s">
        <v>1817</v>
      </c>
      <c r="F599" s="23" t="s">
        <v>791</v>
      </c>
      <c r="G599" s="23" t="s">
        <v>850</v>
      </c>
      <c r="H599" s="23" t="s">
        <v>38</v>
      </c>
      <c r="I599" s="23" t="s">
        <v>851</v>
      </c>
      <c r="J599" s="23"/>
      <c r="K599" s="31">
        <v>18313.5</v>
      </c>
      <c r="L599" s="64"/>
      <c r="M599" s="31">
        <f t="shared" si="43"/>
        <v>0</v>
      </c>
      <c r="N599" s="71"/>
      <c r="O599" s="48">
        <v>0.2</v>
      </c>
      <c r="P599" s="54">
        <f t="shared" si="44"/>
        <v>0</v>
      </c>
    </row>
    <row r="600" spans="2:16" ht="30" customHeight="1">
      <c r="B600" s="73"/>
      <c r="C600" s="23">
        <v>27</v>
      </c>
      <c r="D600" s="23" t="s">
        <v>1082</v>
      </c>
      <c r="E600" s="62" t="s">
        <v>1818</v>
      </c>
      <c r="F600" s="23" t="s">
        <v>791</v>
      </c>
      <c r="G600" s="23" t="s">
        <v>920</v>
      </c>
      <c r="H600" s="23" t="s">
        <v>38</v>
      </c>
      <c r="I600" s="23" t="s">
        <v>919</v>
      </c>
      <c r="J600" s="23"/>
      <c r="K600" s="31">
        <v>67175</v>
      </c>
      <c r="L600" s="64"/>
      <c r="M600" s="31">
        <f t="shared" si="43"/>
        <v>0</v>
      </c>
      <c r="N600" s="71"/>
      <c r="O600" s="48">
        <v>0.2</v>
      </c>
      <c r="P600" s="54">
        <f t="shared" si="44"/>
        <v>0</v>
      </c>
    </row>
    <row r="601" spans="2:16" ht="30" customHeight="1">
      <c r="B601" s="73"/>
      <c r="C601" s="23">
        <v>28</v>
      </c>
      <c r="D601" s="23" t="s">
        <v>903</v>
      </c>
      <c r="E601" s="62" t="s">
        <v>1819</v>
      </c>
      <c r="F601" s="23" t="s">
        <v>791</v>
      </c>
      <c r="G601" s="23" t="s">
        <v>904</v>
      </c>
      <c r="H601" s="23" t="s">
        <v>38</v>
      </c>
      <c r="I601" s="23" t="s">
        <v>795</v>
      </c>
      <c r="J601" s="23"/>
      <c r="K601" s="31">
        <v>22325</v>
      </c>
      <c r="L601" s="64"/>
      <c r="M601" s="31">
        <f t="shared" si="43"/>
        <v>0</v>
      </c>
      <c r="N601" s="71"/>
      <c r="O601" s="48">
        <v>0.2</v>
      </c>
      <c r="P601" s="54">
        <f t="shared" si="44"/>
        <v>0</v>
      </c>
    </row>
    <row r="602" spans="2:16" ht="30" customHeight="1">
      <c r="B602" s="73"/>
      <c r="C602" s="23">
        <v>29</v>
      </c>
      <c r="D602" s="23" t="s">
        <v>827</v>
      </c>
      <c r="E602" s="62" t="s">
        <v>1820</v>
      </c>
      <c r="F602" s="23" t="s">
        <v>791</v>
      </c>
      <c r="G602" s="23" t="s">
        <v>828</v>
      </c>
      <c r="H602" s="23" t="s">
        <v>38</v>
      </c>
      <c r="I602" s="23" t="s">
        <v>829</v>
      </c>
      <c r="J602" s="23"/>
      <c r="K602" s="31">
        <v>36900</v>
      </c>
      <c r="L602" s="64"/>
      <c r="M602" s="31">
        <f t="shared" si="43"/>
        <v>0</v>
      </c>
      <c r="N602" s="71"/>
      <c r="O602" s="48">
        <v>0.2</v>
      </c>
      <c r="P602" s="54">
        <f t="shared" si="44"/>
        <v>0</v>
      </c>
    </row>
    <row r="603" spans="2:16" ht="30" customHeight="1">
      <c r="B603" s="73"/>
      <c r="C603" s="23">
        <v>30</v>
      </c>
      <c r="D603" s="23" t="s">
        <v>830</v>
      </c>
      <c r="E603" s="62" t="s">
        <v>1821</v>
      </c>
      <c r="F603" s="23" t="s">
        <v>791</v>
      </c>
      <c r="G603" s="23" t="s">
        <v>831</v>
      </c>
      <c r="H603" s="23" t="s">
        <v>38</v>
      </c>
      <c r="I603" s="23" t="s">
        <v>793</v>
      </c>
      <c r="J603" s="23"/>
      <c r="K603" s="31">
        <v>17950</v>
      </c>
      <c r="L603" s="64"/>
      <c r="M603" s="31">
        <f t="shared" si="43"/>
        <v>0</v>
      </c>
      <c r="N603" s="71"/>
      <c r="O603" s="48">
        <v>0.2</v>
      </c>
      <c r="P603" s="54">
        <f t="shared" si="44"/>
        <v>0</v>
      </c>
    </row>
    <row r="604" spans="2:16" ht="30" customHeight="1">
      <c r="B604" s="73"/>
      <c r="C604" s="23">
        <v>31</v>
      </c>
      <c r="D604" s="23" t="s">
        <v>832</v>
      </c>
      <c r="E604" s="62" t="s">
        <v>1822</v>
      </c>
      <c r="F604" s="23" t="s">
        <v>791</v>
      </c>
      <c r="G604" s="23" t="s">
        <v>831</v>
      </c>
      <c r="H604" s="23" t="s">
        <v>38</v>
      </c>
      <c r="I604" s="23" t="s">
        <v>793</v>
      </c>
      <c r="J604" s="23"/>
      <c r="K604" s="31">
        <v>17950</v>
      </c>
      <c r="L604" s="64"/>
      <c r="M604" s="31">
        <f t="shared" si="43"/>
        <v>0</v>
      </c>
      <c r="N604" s="71"/>
      <c r="O604" s="48">
        <v>0.2</v>
      </c>
      <c r="P604" s="54">
        <f t="shared" si="44"/>
        <v>0</v>
      </c>
    </row>
    <row r="605" spans="2:16" ht="30" customHeight="1">
      <c r="B605" s="73"/>
      <c r="C605" s="23">
        <v>32</v>
      </c>
      <c r="D605" s="23" t="s">
        <v>872</v>
      </c>
      <c r="E605" s="62" t="s">
        <v>1823</v>
      </c>
      <c r="F605" s="23" t="s">
        <v>791</v>
      </c>
      <c r="G605" s="23" t="s">
        <v>873</v>
      </c>
      <c r="H605" s="23" t="s">
        <v>38</v>
      </c>
      <c r="I605" s="23" t="s">
        <v>874</v>
      </c>
      <c r="J605" s="23"/>
      <c r="K605" s="31">
        <v>20700</v>
      </c>
      <c r="L605" s="64"/>
      <c r="M605" s="31">
        <f t="shared" si="43"/>
        <v>0</v>
      </c>
      <c r="N605" s="71"/>
      <c r="O605" s="48">
        <v>0.2</v>
      </c>
      <c r="P605" s="54">
        <f t="shared" si="44"/>
        <v>0</v>
      </c>
    </row>
    <row r="606" spans="2:16" ht="30" customHeight="1">
      <c r="B606" s="73"/>
      <c r="C606" s="23">
        <v>33</v>
      </c>
      <c r="D606" s="23" t="s">
        <v>875</v>
      </c>
      <c r="E606" s="62" t="s">
        <v>1824</v>
      </c>
      <c r="F606" s="23" t="s">
        <v>791</v>
      </c>
      <c r="G606" s="23" t="s">
        <v>876</v>
      </c>
      <c r="H606" s="23" t="s">
        <v>38</v>
      </c>
      <c r="I606" s="23" t="s">
        <v>877</v>
      </c>
      <c r="J606" s="23"/>
      <c r="K606" s="31">
        <v>18108</v>
      </c>
      <c r="L606" s="64"/>
      <c r="M606" s="31">
        <f t="shared" si="43"/>
        <v>0</v>
      </c>
      <c r="N606" s="71"/>
      <c r="O606" s="48">
        <v>0.2</v>
      </c>
      <c r="P606" s="54">
        <f t="shared" si="44"/>
        <v>0</v>
      </c>
    </row>
    <row r="607" spans="2:16" ht="30" customHeight="1">
      <c r="B607" s="73"/>
      <c r="C607" s="23">
        <v>34</v>
      </c>
      <c r="D607" s="23" t="s">
        <v>878</v>
      </c>
      <c r="E607" s="62" t="s">
        <v>1825</v>
      </c>
      <c r="F607" s="23" t="s">
        <v>791</v>
      </c>
      <c r="G607" s="23" t="s">
        <v>879</v>
      </c>
      <c r="H607" s="23" t="s">
        <v>38</v>
      </c>
      <c r="I607" s="23" t="s">
        <v>880</v>
      </c>
      <c r="J607" s="23"/>
      <c r="K607" s="31">
        <v>4050</v>
      </c>
      <c r="L607" s="64"/>
      <c r="M607" s="31">
        <f t="shared" si="43"/>
        <v>0</v>
      </c>
      <c r="N607" s="71"/>
      <c r="O607" s="48">
        <v>0.2</v>
      </c>
      <c r="P607" s="54">
        <f t="shared" si="44"/>
        <v>0</v>
      </c>
    </row>
    <row r="608" spans="2:16" ht="30" customHeight="1">
      <c r="B608" s="73"/>
      <c r="C608" s="23">
        <v>35</v>
      </c>
      <c r="D608" s="23" t="s">
        <v>1083</v>
      </c>
      <c r="E608" s="62" t="s">
        <v>1826</v>
      </c>
      <c r="F608" s="23" t="s">
        <v>791</v>
      </c>
      <c r="G608" s="23" t="s">
        <v>1084</v>
      </c>
      <c r="H608" s="23" t="s">
        <v>38</v>
      </c>
      <c r="I608" s="23" t="s">
        <v>147</v>
      </c>
      <c r="J608" s="23"/>
      <c r="K608" s="31">
        <v>2396</v>
      </c>
      <c r="L608" s="64"/>
      <c r="M608" s="31">
        <f t="shared" si="43"/>
        <v>0</v>
      </c>
      <c r="N608" s="71"/>
      <c r="O608" s="48">
        <v>0.2</v>
      </c>
      <c r="P608" s="54">
        <f t="shared" si="44"/>
        <v>0</v>
      </c>
    </row>
    <row r="609" spans="2:16" ht="30" customHeight="1">
      <c r="B609" s="73"/>
      <c r="C609" s="23">
        <v>36</v>
      </c>
      <c r="D609" s="23" t="s">
        <v>790</v>
      </c>
      <c r="E609" s="62" t="s">
        <v>1827</v>
      </c>
      <c r="F609" s="23" t="s">
        <v>791</v>
      </c>
      <c r="G609" s="23" t="s">
        <v>1085</v>
      </c>
      <c r="H609" s="23" t="s">
        <v>38</v>
      </c>
      <c r="I609" s="23" t="s">
        <v>793</v>
      </c>
      <c r="J609" s="23"/>
      <c r="K609" s="31">
        <v>1800</v>
      </c>
      <c r="L609" s="64"/>
      <c r="M609" s="31">
        <f t="shared" si="43"/>
        <v>0</v>
      </c>
      <c r="N609" s="71"/>
      <c r="O609" s="48">
        <v>0.2</v>
      </c>
      <c r="P609" s="54">
        <f t="shared" si="44"/>
        <v>0</v>
      </c>
    </row>
    <row r="610" spans="2:16" ht="30" customHeight="1">
      <c r="B610" s="73"/>
      <c r="C610" s="23">
        <v>37</v>
      </c>
      <c r="D610" s="23" t="s">
        <v>1086</v>
      </c>
      <c r="E610" s="62" t="s">
        <v>1828</v>
      </c>
      <c r="F610" s="23" t="s">
        <v>992</v>
      </c>
      <c r="G610" s="23" t="s">
        <v>993</v>
      </c>
      <c r="H610" s="23" t="s">
        <v>38</v>
      </c>
      <c r="I610" s="23" t="s">
        <v>1087</v>
      </c>
      <c r="J610" s="23"/>
      <c r="K610" s="31">
        <v>4500</v>
      </c>
      <c r="L610" s="64"/>
      <c r="M610" s="31">
        <f t="shared" si="43"/>
        <v>0</v>
      </c>
      <c r="N610" s="71"/>
      <c r="O610" s="48">
        <v>0.2</v>
      </c>
      <c r="P610" s="54">
        <f t="shared" si="44"/>
        <v>0</v>
      </c>
    </row>
    <row r="611" spans="2:16" ht="30" customHeight="1">
      <c r="B611" s="73"/>
      <c r="C611" s="23">
        <v>38</v>
      </c>
      <c r="D611" s="23" t="s">
        <v>1088</v>
      </c>
      <c r="E611" s="62" t="s">
        <v>1829</v>
      </c>
      <c r="F611" s="23" t="s">
        <v>791</v>
      </c>
      <c r="G611" s="23" t="s">
        <v>841</v>
      </c>
      <c r="H611" s="23" t="s">
        <v>38</v>
      </c>
      <c r="I611" s="23" t="s">
        <v>76</v>
      </c>
      <c r="J611" s="23"/>
      <c r="K611" s="31">
        <v>3827.25</v>
      </c>
      <c r="L611" s="64"/>
      <c r="M611" s="31">
        <f t="shared" si="43"/>
        <v>0</v>
      </c>
      <c r="N611" s="71"/>
      <c r="O611" s="48">
        <v>0.2</v>
      </c>
      <c r="P611" s="54">
        <f t="shared" si="44"/>
        <v>0</v>
      </c>
    </row>
    <row r="612" spans="2:16" ht="30" customHeight="1">
      <c r="B612" s="73"/>
      <c r="C612" s="23">
        <v>39</v>
      </c>
      <c r="D612" s="23" t="s">
        <v>1076</v>
      </c>
      <c r="E612" s="62" t="s">
        <v>1830</v>
      </c>
      <c r="F612" s="23" t="s">
        <v>791</v>
      </c>
      <c r="G612" s="23" t="s">
        <v>1076</v>
      </c>
      <c r="H612" s="23" t="s">
        <v>38</v>
      </c>
      <c r="I612" s="23" t="s">
        <v>1089</v>
      </c>
      <c r="J612" s="23"/>
      <c r="K612" s="31">
        <v>2240</v>
      </c>
      <c r="L612" s="64"/>
      <c r="M612" s="31">
        <f t="shared" si="43"/>
        <v>0</v>
      </c>
      <c r="N612" s="71"/>
      <c r="O612" s="48">
        <v>0.2</v>
      </c>
      <c r="P612" s="54">
        <f t="shared" si="44"/>
        <v>0</v>
      </c>
    </row>
    <row r="613" spans="2:16" ht="30" customHeight="1">
      <c r="B613" s="73"/>
      <c r="C613" s="23">
        <v>40</v>
      </c>
      <c r="D613" s="23" t="s">
        <v>1078</v>
      </c>
      <c r="E613" s="62" t="s">
        <v>1831</v>
      </c>
      <c r="F613" s="23" t="s">
        <v>791</v>
      </c>
      <c r="G613" s="23" t="s">
        <v>1078</v>
      </c>
      <c r="H613" s="23" t="s">
        <v>38</v>
      </c>
      <c r="I613" s="23" t="s">
        <v>1089</v>
      </c>
      <c r="J613" s="23"/>
      <c r="K613" s="31">
        <v>2240</v>
      </c>
      <c r="L613" s="65"/>
      <c r="M613" s="31">
        <f t="shared" si="43"/>
        <v>0</v>
      </c>
      <c r="N613" s="71"/>
      <c r="O613" s="48">
        <v>0.2</v>
      </c>
      <c r="P613" s="54">
        <f t="shared" si="44"/>
        <v>0</v>
      </c>
    </row>
    <row r="614" spans="2:16" ht="30" customHeight="1">
      <c r="B614" s="73"/>
      <c r="C614" s="66" t="s">
        <v>1090</v>
      </c>
      <c r="D614" s="67"/>
      <c r="E614" s="67"/>
      <c r="F614" s="67"/>
      <c r="G614" s="67"/>
      <c r="H614" s="67"/>
      <c r="I614" s="67"/>
      <c r="J614" s="67"/>
      <c r="K614" s="67"/>
      <c r="L614" s="68"/>
      <c r="M614" s="43">
        <f>SUM(M574:M613)</f>
        <v>0</v>
      </c>
      <c r="N614" s="72"/>
      <c r="O614" s="48"/>
      <c r="P614" s="57">
        <f>SUM(P574:P613)</f>
        <v>0</v>
      </c>
    </row>
    <row r="615" spans="2:16" ht="30" customHeight="1">
      <c r="B615" s="73" t="s">
        <v>1091</v>
      </c>
      <c r="C615" s="74" t="s">
        <v>1092</v>
      </c>
      <c r="D615" s="74"/>
      <c r="E615" s="74"/>
      <c r="F615" s="74"/>
      <c r="G615" s="74"/>
      <c r="H615" s="74"/>
      <c r="I615" s="74"/>
      <c r="J615" s="74"/>
      <c r="K615" s="31"/>
      <c r="L615" s="31"/>
      <c r="M615" s="23"/>
      <c r="N615" s="44"/>
      <c r="O615" s="48"/>
      <c r="P615" s="54"/>
    </row>
    <row r="616" spans="2:16" ht="45.75" customHeight="1">
      <c r="B616" s="73"/>
      <c r="C616" s="22" t="s">
        <v>31</v>
      </c>
      <c r="D616" s="22" t="s">
        <v>32</v>
      </c>
      <c r="E616" s="59" t="s">
        <v>1294</v>
      </c>
      <c r="F616" s="26" t="s">
        <v>33</v>
      </c>
      <c r="G616" s="26" t="s">
        <v>34</v>
      </c>
      <c r="H616" s="22" t="s">
        <v>1</v>
      </c>
      <c r="I616" s="22" t="s">
        <v>35</v>
      </c>
      <c r="J616" s="22" t="s">
        <v>26</v>
      </c>
      <c r="K616" s="30" t="s">
        <v>27</v>
      </c>
      <c r="L616" s="46" t="s">
        <v>1293</v>
      </c>
      <c r="M616" s="26" t="s">
        <v>36</v>
      </c>
      <c r="N616" s="45" t="s">
        <v>40</v>
      </c>
      <c r="O616" s="48"/>
      <c r="P616" s="54"/>
    </row>
    <row r="617" spans="2:16" ht="30" customHeight="1">
      <c r="B617" s="73"/>
      <c r="C617" s="23">
        <v>1</v>
      </c>
      <c r="D617" s="23" t="s">
        <v>1093</v>
      </c>
      <c r="E617" s="62" t="s">
        <v>1832</v>
      </c>
      <c r="F617" s="23" t="s">
        <v>632</v>
      </c>
      <c r="G617" s="23" t="s">
        <v>635</v>
      </c>
      <c r="H617" s="23" t="s">
        <v>38</v>
      </c>
      <c r="I617" s="23" t="s">
        <v>1094</v>
      </c>
      <c r="J617" s="23"/>
      <c r="K617" s="31">
        <v>23100</v>
      </c>
      <c r="L617" s="63">
        <v>915200</v>
      </c>
      <c r="M617" s="31">
        <f>J617*K617</f>
        <v>0</v>
      </c>
      <c r="N617" s="70">
        <v>1</v>
      </c>
      <c r="O617" s="48">
        <v>0.2</v>
      </c>
      <c r="P617" s="54">
        <f>M617*O617</f>
        <v>0</v>
      </c>
    </row>
    <row r="618" spans="2:16" ht="30" customHeight="1">
      <c r="B618" s="73"/>
      <c r="C618" s="23">
        <v>2</v>
      </c>
      <c r="D618" s="23" t="s">
        <v>1095</v>
      </c>
      <c r="E618" s="62" t="s">
        <v>1833</v>
      </c>
      <c r="F618" s="23" t="s">
        <v>632</v>
      </c>
      <c r="G618" s="23" t="s">
        <v>637</v>
      </c>
      <c r="H618" s="23" t="s">
        <v>38</v>
      </c>
      <c r="I618" s="23" t="s">
        <v>1094</v>
      </c>
      <c r="J618" s="23"/>
      <c r="K618" s="31">
        <v>23100</v>
      </c>
      <c r="L618" s="64"/>
      <c r="M618" s="31">
        <f aca="true" t="shared" si="45" ref="M618:M625">J618*K618</f>
        <v>0</v>
      </c>
      <c r="N618" s="71"/>
      <c r="O618" s="48">
        <v>0.2</v>
      </c>
      <c r="P618" s="54">
        <f aca="true" t="shared" si="46" ref="P618:P625">M618*O618</f>
        <v>0</v>
      </c>
    </row>
    <row r="619" spans="2:16" ht="30" customHeight="1">
      <c r="B619" s="73"/>
      <c r="C619" s="23">
        <v>3</v>
      </c>
      <c r="D619" s="23" t="s">
        <v>1096</v>
      </c>
      <c r="E619" s="62" t="s">
        <v>1834</v>
      </c>
      <c r="F619" s="23" t="s">
        <v>632</v>
      </c>
      <c r="G619" s="23" t="s">
        <v>647</v>
      </c>
      <c r="H619" s="23" t="s">
        <v>38</v>
      </c>
      <c r="I619" s="23" t="s">
        <v>1094</v>
      </c>
      <c r="J619" s="23"/>
      <c r="K619" s="31">
        <v>13200</v>
      </c>
      <c r="L619" s="64"/>
      <c r="M619" s="31">
        <f t="shared" si="45"/>
        <v>0</v>
      </c>
      <c r="N619" s="71"/>
      <c r="O619" s="48">
        <v>0.2</v>
      </c>
      <c r="P619" s="54">
        <f t="shared" si="46"/>
        <v>0</v>
      </c>
    </row>
    <row r="620" spans="2:16" ht="30" customHeight="1">
      <c r="B620" s="73"/>
      <c r="C620" s="23">
        <v>4</v>
      </c>
      <c r="D620" s="23" t="s">
        <v>1097</v>
      </c>
      <c r="E620" s="62" t="s">
        <v>1835</v>
      </c>
      <c r="F620" s="23" t="s">
        <v>632</v>
      </c>
      <c r="G620" s="23" t="s">
        <v>1098</v>
      </c>
      <c r="H620" s="23" t="s">
        <v>38</v>
      </c>
      <c r="I620" s="23" t="s">
        <v>919</v>
      </c>
      <c r="J620" s="23"/>
      <c r="K620" s="31">
        <v>23100</v>
      </c>
      <c r="L620" s="64"/>
      <c r="M620" s="31">
        <f t="shared" si="45"/>
        <v>0</v>
      </c>
      <c r="N620" s="71"/>
      <c r="O620" s="48">
        <v>0.2</v>
      </c>
      <c r="P620" s="54">
        <f t="shared" si="46"/>
        <v>0</v>
      </c>
    </row>
    <row r="621" spans="2:16" ht="30" customHeight="1">
      <c r="B621" s="73"/>
      <c r="C621" s="23">
        <v>5</v>
      </c>
      <c r="D621" s="23" t="s">
        <v>1099</v>
      </c>
      <c r="E621" s="62" t="s">
        <v>1836</v>
      </c>
      <c r="F621" s="23" t="s">
        <v>632</v>
      </c>
      <c r="G621" s="23" t="s">
        <v>1100</v>
      </c>
      <c r="H621" s="23" t="s">
        <v>38</v>
      </c>
      <c r="I621" s="23" t="s">
        <v>1101</v>
      </c>
      <c r="J621" s="23"/>
      <c r="K621" s="31">
        <v>11500</v>
      </c>
      <c r="L621" s="64"/>
      <c r="M621" s="31">
        <f t="shared" si="45"/>
        <v>0</v>
      </c>
      <c r="N621" s="71"/>
      <c r="O621" s="48">
        <v>0.2</v>
      </c>
      <c r="P621" s="54">
        <f t="shared" si="46"/>
        <v>0</v>
      </c>
    </row>
    <row r="622" spans="2:16" ht="30" customHeight="1">
      <c r="B622" s="73"/>
      <c r="C622" s="23">
        <v>6</v>
      </c>
      <c r="D622" s="23" t="s">
        <v>1102</v>
      </c>
      <c r="E622" s="62" t="s">
        <v>1837</v>
      </c>
      <c r="F622" s="23" t="s">
        <v>632</v>
      </c>
      <c r="G622" s="23" t="s">
        <v>1103</v>
      </c>
      <c r="H622" s="23" t="s">
        <v>38</v>
      </c>
      <c r="I622" s="23" t="s">
        <v>1104</v>
      </c>
      <c r="J622" s="23"/>
      <c r="K622" s="31">
        <v>4000</v>
      </c>
      <c r="L622" s="64"/>
      <c r="M622" s="31">
        <f t="shared" si="45"/>
        <v>0</v>
      </c>
      <c r="N622" s="71"/>
      <c r="O622" s="48">
        <v>0.2</v>
      </c>
      <c r="P622" s="54">
        <f t="shared" si="46"/>
        <v>0</v>
      </c>
    </row>
    <row r="623" spans="2:16" ht="30" customHeight="1">
      <c r="B623" s="73"/>
      <c r="C623" s="23">
        <v>7</v>
      </c>
      <c r="D623" s="23" t="s">
        <v>1105</v>
      </c>
      <c r="E623" s="62" t="s">
        <v>1838</v>
      </c>
      <c r="F623" s="23" t="s">
        <v>632</v>
      </c>
      <c r="G623" s="23" t="s">
        <v>1106</v>
      </c>
      <c r="H623" s="23" t="s">
        <v>38</v>
      </c>
      <c r="I623" s="23" t="s">
        <v>1104</v>
      </c>
      <c r="J623" s="23"/>
      <c r="K623" s="31">
        <v>4000</v>
      </c>
      <c r="L623" s="64"/>
      <c r="M623" s="31">
        <f t="shared" si="45"/>
        <v>0</v>
      </c>
      <c r="N623" s="71"/>
      <c r="O623" s="48">
        <v>0.2</v>
      </c>
      <c r="P623" s="54">
        <f t="shared" si="46"/>
        <v>0</v>
      </c>
    </row>
    <row r="624" spans="2:16" ht="30" customHeight="1">
      <c r="B624" s="73"/>
      <c r="C624" s="23">
        <v>8</v>
      </c>
      <c r="D624" s="23" t="s">
        <v>1107</v>
      </c>
      <c r="E624" s="62" t="s">
        <v>1839</v>
      </c>
      <c r="F624" s="23" t="s">
        <v>632</v>
      </c>
      <c r="G624" s="23" t="s">
        <v>1108</v>
      </c>
      <c r="H624" s="23" t="s">
        <v>38</v>
      </c>
      <c r="I624" s="23" t="s">
        <v>72</v>
      </c>
      <c r="J624" s="23"/>
      <c r="K624" s="31">
        <v>4000</v>
      </c>
      <c r="L624" s="64"/>
      <c r="M624" s="31">
        <f t="shared" si="45"/>
        <v>0</v>
      </c>
      <c r="N624" s="71"/>
      <c r="O624" s="48">
        <v>0.2</v>
      </c>
      <c r="P624" s="54">
        <f t="shared" si="46"/>
        <v>0</v>
      </c>
    </row>
    <row r="625" spans="2:16" ht="30" customHeight="1">
      <c r="B625" s="73"/>
      <c r="C625" s="23">
        <v>9</v>
      </c>
      <c r="D625" s="23" t="s">
        <v>1109</v>
      </c>
      <c r="E625" s="62" t="s">
        <v>1840</v>
      </c>
      <c r="F625" s="23" t="s">
        <v>1110</v>
      </c>
      <c r="G625" s="23" t="s">
        <v>304</v>
      </c>
      <c r="H625" s="23" t="s">
        <v>75</v>
      </c>
      <c r="I625" s="23" t="s">
        <v>1111</v>
      </c>
      <c r="J625" s="23"/>
      <c r="K625" s="31">
        <v>300</v>
      </c>
      <c r="L625" s="65"/>
      <c r="M625" s="31">
        <f t="shared" si="45"/>
        <v>0</v>
      </c>
      <c r="N625" s="71"/>
      <c r="O625" s="48">
        <v>0.2</v>
      </c>
      <c r="P625" s="54">
        <f t="shared" si="46"/>
        <v>0</v>
      </c>
    </row>
    <row r="626" spans="2:16" ht="30" customHeight="1">
      <c r="B626" s="73"/>
      <c r="C626" s="66" t="s">
        <v>1112</v>
      </c>
      <c r="D626" s="67"/>
      <c r="E626" s="67"/>
      <c r="F626" s="67"/>
      <c r="G626" s="67"/>
      <c r="H626" s="67"/>
      <c r="I626" s="67"/>
      <c r="J626" s="67"/>
      <c r="K626" s="67"/>
      <c r="L626" s="68"/>
      <c r="M626" s="43">
        <f>SUM(M617:M625)</f>
        <v>0</v>
      </c>
      <c r="N626" s="72"/>
      <c r="O626" s="48"/>
      <c r="P626" s="57">
        <f>SUM(P617:P625)</f>
        <v>0</v>
      </c>
    </row>
    <row r="627" spans="2:16" ht="30" customHeight="1">
      <c r="B627" s="73" t="s">
        <v>1113</v>
      </c>
      <c r="C627" s="74" t="s">
        <v>1114</v>
      </c>
      <c r="D627" s="74"/>
      <c r="E627" s="74"/>
      <c r="F627" s="74"/>
      <c r="G627" s="74"/>
      <c r="H627" s="74"/>
      <c r="I627" s="74"/>
      <c r="J627" s="74"/>
      <c r="K627" s="31"/>
      <c r="L627" s="31"/>
      <c r="M627" s="23"/>
      <c r="N627" s="44"/>
      <c r="O627" s="48"/>
      <c r="P627" s="54"/>
    </row>
    <row r="628" spans="2:16" ht="45.75" customHeight="1">
      <c r="B628" s="73"/>
      <c r="C628" s="22" t="s">
        <v>31</v>
      </c>
      <c r="D628" s="22" t="s">
        <v>32</v>
      </c>
      <c r="E628" s="59" t="s">
        <v>1294</v>
      </c>
      <c r="F628" s="26" t="s">
        <v>33</v>
      </c>
      <c r="G628" s="26" t="s">
        <v>34</v>
      </c>
      <c r="H628" s="22" t="s">
        <v>1</v>
      </c>
      <c r="I628" s="22" t="s">
        <v>35</v>
      </c>
      <c r="J628" s="22" t="s">
        <v>26</v>
      </c>
      <c r="K628" s="30" t="s">
        <v>27</v>
      </c>
      <c r="L628" s="46" t="s">
        <v>1293</v>
      </c>
      <c r="M628" s="26" t="s">
        <v>36</v>
      </c>
      <c r="N628" s="45" t="s">
        <v>40</v>
      </c>
      <c r="O628" s="48"/>
      <c r="P628" s="54"/>
    </row>
    <row r="629" spans="2:16" ht="30" customHeight="1">
      <c r="B629" s="73"/>
      <c r="C629" s="23">
        <v>1</v>
      </c>
      <c r="D629" s="23" t="s">
        <v>1115</v>
      </c>
      <c r="E629" s="62" t="s">
        <v>1841</v>
      </c>
      <c r="F629" s="23" t="s">
        <v>1116</v>
      </c>
      <c r="G629" s="23" t="s">
        <v>1117</v>
      </c>
      <c r="H629" s="23" t="s">
        <v>38</v>
      </c>
      <c r="I629" s="23" t="s">
        <v>1118</v>
      </c>
      <c r="J629" s="23"/>
      <c r="K629" s="31">
        <v>3700</v>
      </c>
      <c r="L629" s="63">
        <v>8783982</v>
      </c>
      <c r="M629" s="31">
        <f>J629*K629</f>
        <v>0</v>
      </c>
      <c r="N629" s="70">
        <v>1</v>
      </c>
      <c r="O629" s="48">
        <v>0.2</v>
      </c>
      <c r="P629" s="54">
        <f>M629*O629</f>
        <v>0</v>
      </c>
    </row>
    <row r="630" spans="2:16" ht="30" customHeight="1">
      <c r="B630" s="73"/>
      <c r="C630" s="23">
        <v>2</v>
      </c>
      <c r="D630" s="23" t="s">
        <v>1028</v>
      </c>
      <c r="E630" s="62" t="s">
        <v>1842</v>
      </c>
      <c r="F630" s="23" t="s">
        <v>1116</v>
      </c>
      <c r="G630" s="23" t="s">
        <v>1119</v>
      </c>
      <c r="H630" s="23" t="s">
        <v>38</v>
      </c>
      <c r="I630" s="23" t="s">
        <v>1120</v>
      </c>
      <c r="J630" s="23"/>
      <c r="K630" s="31">
        <v>19955</v>
      </c>
      <c r="L630" s="64"/>
      <c r="M630" s="31">
        <f aca="true" t="shared" si="47" ref="M630:M636">J630*K630</f>
        <v>0</v>
      </c>
      <c r="N630" s="71"/>
      <c r="O630" s="48">
        <v>0.2</v>
      </c>
      <c r="P630" s="54">
        <f aca="true" t="shared" si="48" ref="P630:P636">M630*O630</f>
        <v>0</v>
      </c>
    </row>
    <row r="631" spans="2:16" ht="30" customHeight="1">
      <c r="B631" s="73"/>
      <c r="C631" s="23">
        <v>3</v>
      </c>
      <c r="D631" s="23" t="s">
        <v>1121</v>
      </c>
      <c r="E631" s="62" t="s">
        <v>1843</v>
      </c>
      <c r="F631" s="23" t="s">
        <v>1116</v>
      </c>
      <c r="G631" s="23" t="s">
        <v>1122</v>
      </c>
      <c r="H631" s="23" t="s">
        <v>38</v>
      </c>
      <c r="I631" s="23" t="s">
        <v>1123</v>
      </c>
      <c r="J631" s="23"/>
      <c r="K631" s="31">
        <v>6980</v>
      </c>
      <c r="L631" s="64"/>
      <c r="M631" s="31">
        <f t="shared" si="47"/>
        <v>0</v>
      </c>
      <c r="N631" s="71"/>
      <c r="O631" s="48">
        <v>0.2</v>
      </c>
      <c r="P631" s="54">
        <f t="shared" si="48"/>
        <v>0</v>
      </c>
    </row>
    <row r="632" spans="2:16" ht="30" customHeight="1">
      <c r="B632" s="73"/>
      <c r="C632" s="23">
        <v>4</v>
      </c>
      <c r="D632" s="23" t="s">
        <v>1124</v>
      </c>
      <c r="E632" s="62" t="s">
        <v>1844</v>
      </c>
      <c r="F632" s="23" t="s">
        <v>1116</v>
      </c>
      <c r="G632" s="21" t="s">
        <v>1125</v>
      </c>
      <c r="H632" s="23" t="s">
        <v>38</v>
      </c>
      <c r="I632" s="23" t="s">
        <v>1126</v>
      </c>
      <c r="J632" s="23"/>
      <c r="K632" s="33">
        <v>23760</v>
      </c>
      <c r="L632" s="64"/>
      <c r="M632" s="31">
        <f t="shared" si="47"/>
        <v>0</v>
      </c>
      <c r="N632" s="71"/>
      <c r="O632" s="48">
        <v>0.2</v>
      </c>
      <c r="P632" s="54">
        <f t="shared" si="48"/>
        <v>0</v>
      </c>
    </row>
    <row r="633" spans="2:16" ht="30" customHeight="1">
      <c r="B633" s="73"/>
      <c r="C633" s="23">
        <v>5</v>
      </c>
      <c r="D633" s="23" t="s">
        <v>1127</v>
      </c>
      <c r="E633" s="62" t="s">
        <v>1845</v>
      </c>
      <c r="F633" s="23" t="s">
        <v>1116</v>
      </c>
      <c r="G633" s="23" t="s">
        <v>1128</v>
      </c>
      <c r="H633" s="23" t="s">
        <v>38</v>
      </c>
      <c r="I633" s="23" t="s">
        <v>1126</v>
      </c>
      <c r="J633" s="23"/>
      <c r="K633" s="31">
        <v>12300</v>
      </c>
      <c r="L633" s="64"/>
      <c r="M633" s="31">
        <f t="shared" si="47"/>
        <v>0</v>
      </c>
      <c r="N633" s="71"/>
      <c r="O633" s="48">
        <v>0.2</v>
      </c>
      <c r="P633" s="54">
        <f t="shared" si="48"/>
        <v>0</v>
      </c>
    </row>
    <row r="634" spans="2:16" ht="30" customHeight="1">
      <c r="B634" s="73"/>
      <c r="C634" s="23">
        <v>6</v>
      </c>
      <c r="D634" s="23" t="s">
        <v>1129</v>
      </c>
      <c r="E634" s="62" t="s">
        <v>1846</v>
      </c>
      <c r="F634" s="23" t="s">
        <v>1116</v>
      </c>
      <c r="G634" s="23" t="s">
        <v>1130</v>
      </c>
      <c r="H634" s="23" t="s">
        <v>38</v>
      </c>
      <c r="I634" s="23" t="s">
        <v>1131</v>
      </c>
      <c r="J634" s="23"/>
      <c r="K634" s="31">
        <v>10815</v>
      </c>
      <c r="L634" s="64"/>
      <c r="M634" s="31">
        <f t="shared" si="47"/>
        <v>0</v>
      </c>
      <c r="N634" s="71"/>
      <c r="O634" s="48">
        <v>0.2</v>
      </c>
      <c r="P634" s="54">
        <f t="shared" si="48"/>
        <v>0</v>
      </c>
    </row>
    <row r="635" spans="2:16" ht="30" customHeight="1">
      <c r="B635" s="73"/>
      <c r="C635" s="23">
        <v>7</v>
      </c>
      <c r="D635" s="23" t="s">
        <v>1132</v>
      </c>
      <c r="E635" s="62" t="s">
        <v>1847</v>
      </c>
      <c r="F635" s="23" t="s">
        <v>1116</v>
      </c>
      <c r="G635" s="23" t="s">
        <v>1133</v>
      </c>
      <c r="H635" s="23" t="s">
        <v>38</v>
      </c>
      <c r="I635" s="23" t="s">
        <v>1134</v>
      </c>
      <c r="J635" s="23"/>
      <c r="K635" s="31">
        <v>6468</v>
      </c>
      <c r="L635" s="64"/>
      <c r="M635" s="31">
        <f t="shared" si="47"/>
        <v>0</v>
      </c>
      <c r="N635" s="71"/>
      <c r="O635" s="48">
        <v>0.2</v>
      </c>
      <c r="P635" s="54">
        <f t="shared" si="48"/>
        <v>0</v>
      </c>
    </row>
    <row r="636" spans="2:16" ht="30" customHeight="1">
      <c r="B636" s="73"/>
      <c r="C636" s="23">
        <v>8</v>
      </c>
      <c r="D636" s="23" t="s">
        <v>1135</v>
      </c>
      <c r="E636" s="62" t="s">
        <v>1848</v>
      </c>
      <c r="F636" s="23" t="s">
        <v>1116</v>
      </c>
      <c r="G636" s="23" t="s">
        <v>1136</v>
      </c>
      <c r="H636" s="23" t="s">
        <v>38</v>
      </c>
      <c r="I636" s="23" t="s">
        <v>1126</v>
      </c>
      <c r="J636" s="23"/>
      <c r="K636" s="31">
        <v>7832</v>
      </c>
      <c r="L636" s="65"/>
      <c r="M636" s="31">
        <f t="shared" si="47"/>
        <v>0</v>
      </c>
      <c r="N636" s="71"/>
      <c r="O636" s="48">
        <v>0.2</v>
      </c>
      <c r="P636" s="54">
        <f t="shared" si="48"/>
        <v>0</v>
      </c>
    </row>
    <row r="637" spans="2:16" ht="30" customHeight="1">
      <c r="B637" s="73"/>
      <c r="C637" s="66" t="s">
        <v>1137</v>
      </c>
      <c r="D637" s="67"/>
      <c r="E637" s="67"/>
      <c r="F637" s="67"/>
      <c r="G637" s="67"/>
      <c r="H637" s="67"/>
      <c r="I637" s="67"/>
      <c r="J637" s="67"/>
      <c r="K637" s="67"/>
      <c r="L637" s="68"/>
      <c r="M637" s="43">
        <f>SUM(M629:M636)</f>
        <v>0</v>
      </c>
      <c r="N637" s="72"/>
      <c r="O637" s="48"/>
      <c r="P637" s="57">
        <f>SUM(P629:P636)</f>
        <v>0</v>
      </c>
    </row>
    <row r="638" spans="2:16" ht="30" customHeight="1">
      <c r="B638" s="73" t="s">
        <v>1138</v>
      </c>
      <c r="C638" s="74" t="s">
        <v>1139</v>
      </c>
      <c r="D638" s="74"/>
      <c r="E638" s="74"/>
      <c r="F638" s="74"/>
      <c r="G638" s="74"/>
      <c r="H638" s="74"/>
      <c r="I638" s="74"/>
      <c r="J638" s="74"/>
      <c r="K638" s="31"/>
      <c r="L638" s="31"/>
      <c r="M638" s="23"/>
      <c r="N638" s="44"/>
      <c r="O638" s="48"/>
      <c r="P638" s="54"/>
    </row>
    <row r="639" spans="2:16" ht="36.75" customHeight="1">
      <c r="B639" s="73"/>
      <c r="C639" s="22" t="s">
        <v>31</v>
      </c>
      <c r="D639" s="22" t="s">
        <v>32</v>
      </c>
      <c r="E639" s="59" t="s">
        <v>1294</v>
      </c>
      <c r="F639" s="26" t="s">
        <v>33</v>
      </c>
      <c r="G639" s="26" t="s">
        <v>34</v>
      </c>
      <c r="H639" s="22" t="s">
        <v>1</v>
      </c>
      <c r="I639" s="22" t="s">
        <v>35</v>
      </c>
      <c r="J639" s="22" t="s">
        <v>26</v>
      </c>
      <c r="K639" s="30" t="s">
        <v>27</v>
      </c>
      <c r="L639" s="46" t="s">
        <v>1293</v>
      </c>
      <c r="M639" s="26" t="s">
        <v>36</v>
      </c>
      <c r="N639" s="45" t="s">
        <v>40</v>
      </c>
      <c r="O639" s="48"/>
      <c r="P639" s="54"/>
    </row>
    <row r="640" spans="2:16" ht="30" customHeight="1">
      <c r="B640" s="73"/>
      <c r="C640" s="23">
        <v>1</v>
      </c>
      <c r="D640" s="23" t="s">
        <v>1140</v>
      </c>
      <c r="E640" s="62" t="s">
        <v>1849</v>
      </c>
      <c r="F640" s="23" t="s">
        <v>1141</v>
      </c>
      <c r="G640" s="23" t="s">
        <v>1142</v>
      </c>
      <c r="H640" s="23" t="s">
        <v>1143</v>
      </c>
      <c r="I640" s="23" t="s">
        <v>1144</v>
      </c>
      <c r="J640" s="23"/>
      <c r="K640" s="31">
        <v>4378.5</v>
      </c>
      <c r="L640" s="63">
        <v>4656835.8</v>
      </c>
      <c r="M640" s="31">
        <f>J640*K640</f>
        <v>0</v>
      </c>
      <c r="N640" s="70">
        <v>1</v>
      </c>
      <c r="O640" s="48">
        <v>0.2</v>
      </c>
      <c r="P640" s="54">
        <f>M640*O640</f>
        <v>0</v>
      </c>
    </row>
    <row r="641" spans="2:16" ht="30" customHeight="1">
      <c r="B641" s="73"/>
      <c r="C641" s="23">
        <v>2</v>
      </c>
      <c r="D641" s="23" t="s">
        <v>1145</v>
      </c>
      <c r="E641" s="62" t="s">
        <v>1850</v>
      </c>
      <c r="F641" s="23" t="s">
        <v>1141</v>
      </c>
      <c r="G641" s="23" t="s">
        <v>1146</v>
      </c>
      <c r="H641" s="23" t="s">
        <v>1143</v>
      </c>
      <c r="I641" s="23" t="s">
        <v>1147</v>
      </c>
      <c r="J641" s="23"/>
      <c r="K641" s="31">
        <v>10581.48</v>
      </c>
      <c r="L641" s="64"/>
      <c r="M641" s="31">
        <f aca="true" t="shared" si="49" ref="M641:M678">J641*K641</f>
        <v>0</v>
      </c>
      <c r="N641" s="71"/>
      <c r="O641" s="48">
        <v>0.2</v>
      </c>
      <c r="P641" s="54">
        <f aca="true" t="shared" si="50" ref="P641:P678">M641*O641</f>
        <v>0</v>
      </c>
    </row>
    <row r="642" spans="2:16" ht="30" customHeight="1">
      <c r="B642" s="73"/>
      <c r="C642" s="23">
        <v>3</v>
      </c>
      <c r="D642" s="23" t="s">
        <v>1148</v>
      </c>
      <c r="E642" s="62" t="s">
        <v>1851</v>
      </c>
      <c r="F642" s="23" t="s">
        <v>1141</v>
      </c>
      <c r="G642" s="23" t="s">
        <v>1149</v>
      </c>
      <c r="H642" s="23" t="s">
        <v>1143</v>
      </c>
      <c r="I642" s="23" t="s">
        <v>1147</v>
      </c>
      <c r="J642" s="23"/>
      <c r="K642" s="31">
        <v>7686</v>
      </c>
      <c r="L642" s="64"/>
      <c r="M642" s="31">
        <f t="shared" si="49"/>
        <v>0</v>
      </c>
      <c r="N642" s="71"/>
      <c r="O642" s="48">
        <v>0.2</v>
      </c>
      <c r="P642" s="54">
        <f t="shared" si="50"/>
        <v>0</v>
      </c>
    </row>
    <row r="643" spans="2:16" ht="30" customHeight="1">
      <c r="B643" s="73"/>
      <c r="C643" s="23">
        <v>4</v>
      </c>
      <c r="D643" s="23" t="s">
        <v>1150</v>
      </c>
      <c r="E643" s="62" t="s">
        <v>1852</v>
      </c>
      <c r="F643" s="23" t="s">
        <v>1141</v>
      </c>
      <c r="G643" s="23" t="s">
        <v>1151</v>
      </c>
      <c r="H643" s="23" t="s">
        <v>1143</v>
      </c>
      <c r="I643" s="23" t="s">
        <v>1147</v>
      </c>
      <c r="J643" s="23"/>
      <c r="K643" s="31">
        <v>15456</v>
      </c>
      <c r="L643" s="64"/>
      <c r="M643" s="31">
        <f t="shared" si="49"/>
        <v>0</v>
      </c>
      <c r="N643" s="71"/>
      <c r="O643" s="48">
        <v>0.2</v>
      </c>
      <c r="P643" s="54">
        <f t="shared" si="50"/>
        <v>0</v>
      </c>
    </row>
    <row r="644" spans="2:16" ht="30" customHeight="1">
      <c r="B644" s="73"/>
      <c r="C644" s="23">
        <v>5</v>
      </c>
      <c r="D644" s="23" t="s">
        <v>1152</v>
      </c>
      <c r="E644" s="62" t="s">
        <v>1853</v>
      </c>
      <c r="F644" s="23" t="s">
        <v>1141</v>
      </c>
      <c r="G644" s="23" t="s">
        <v>1153</v>
      </c>
      <c r="H644" s="23" t="s">
        <v>1143</v>
      </c>
      <c r="I644" s="23" t="s">
        <v>1154</v>
      </c>
      <c r="J644" s="23"/>
      <c r="K644" s="31">
        <v>14595</v>
      </c>
      <c r="L644" s="64"/>
      <c r="M644" s="31">
        <f t="shared" si="49"/>
        <v>0</v>
      </c>
      <c r="N644" s="71"/>
      <c r="O644" s="48">
        <v>0.2</v>
      </c>
      <c r="P644" s="54">
        <f t="shared" si="50"/>
        <v>0</v>
      </c>
    </row>
    <row r="645" spans="2:16" ht="30" customHeight="1">
      <c r="B645" s="73"/>
      <c r="C645" s="23">
        <v>6</v>
      </c>
      <c r="D645" s="23" t="s">
        <v>1155</v>
      </c>
      <c r="E645" s="62" t="s">
        <v>1854</v>
      </c>
      <c r="F645" s="23" t="s">
        <v>1141</v>
      </c>
      <c r="G645" s="23" t="s">
        <v>1156</v>
      </c>
      <c r="H645" s="23" t="s">
        <v>1143</v>
      </c>
      <c r="I645" s="23" t="s">
        <v>1147</v>
      </c>
      <c r="J645" s="23"/>
      <c r="K645" s="31">
        <v>14385</v>
      </c>
      <c r="L645" s="64"/>
      <c r="M645" s="31">
        <f t="shared" si="49"/>
        <v>0</v>
      </c>
      <c r="N645" s="71"/>
      <c r="O645" s="48">
        <v>0.2</v>
      </c>
      <c r="P645" s="54">
        <f t="shared" si="50"/>
        <v>0</v>
      </c>
    </row>
    <row r="646" spans="2:16" ht="30" customHeight="1">
      <c r="B646" s="73"/>
      <c r="C646" s="23">
        <v>7</v>
      </c>
      <c r="D646" s="23" t="s">
        <v>1157</v>
      </c>
      <c r="E646" s="62" t="s">
        <v>1855</v>
      </c>
      <c r="F646" s="23" t="s">
        <v>1141</v>
      </c>
      <c r="G646" s="23" t="s">
        <v>1158</v>
      </c>
      <c r="H646" s="23" t="s">
        <v>1143</v>
      </c>
      <c r="I646" s="23" t="s">
        <v>1147</v>
      </c>
      <c r="J646" s="23"/>
      <c r="K646" s="31">
        <v>14385</v>
      </c>
      <c r="L646" s="64"/>
      <c r="M646" s="31">
        <f t="shared" si="49"/>
        <v>0</v>
      </c>
      <c r="N646" s="71"/>
      <c r="O646" s="48">
        <v>0.2</v>
      </c>
      <c r="P646" s="54">
        <f t="shared" si="50"/>
        <v>0</v>
      </c>
    </row>
    <row r="647" spans="2:16" ht="30" customHeight="1">
      <c r="B647" s="73"/>
      <c r="C647" s="23">
        <v>8</v>
      </c>
      <c r="D647" s="23" t="s">
        <v>1159</v>
      </c>
      <c r="E647" s="62" t="s">
        <v>1856</v>
      </c>
      <c r="F647" s="23" t="s">
        <v>1141</v>
      </c>
      <c r="G647" s="23" t="s">
        <v>1160</v>
      </c>
      <c r="H647" s="23" t="s">
        <v>1143</v>
      </c>
      <c r="I647" s="23" t="s">
        <v>1147</v>
      </c>
      <c r="J647" s="23"/>
      <c r="K647" s="31">
        <v>4631</v>
      </c>
      <c r="L647" s="64"/>
      <c r="M647" s="31">
        <f t="shared" si="49"/>
        <v>0</v>
      </c>
      <c r="N647" s="71"/>
      <c r="O647" s="48">
        <v>0.2</v>
      </c>
      <c r="P647" s="54">
        <f t="shared" si="50"/>
        <v>0</v>
      </c>
    </row>
    <row r="648" spans="2:16" ht="30" customHeight="1">
      <c r="B648" s="73"/>
      <c r="C648" s="23">
        <v>9</v>
      </c>
      <c r="D648" s="23" t="s">
        <v>1161</v>
      </c>
      <c r="E648" s="62" t="s">
        <v>1857</v>
      </c>
      <c r="F648" s="23" t="s">
        <v>1141</v>
      </c>
      <c r="G648" s="23" t="s">
        <v>1162</v>
      </c>
      <c r="H648" s="23" t="s">
        <v>1143</v>
      </c>
      <c r="I648" s="23" t="s">
        <v>1147</v>
      </c>
      <c r="J648" s="23"/>
      <c r="K648" s="31">
        <v>19845</v>
      </c>
      <c r="L648" s="64"/>
      <c r="M648" s="31">
        <f t="shared" si="49"/>
        <v>0</v>
      </c>
      <c r="N648" s="71"/>
      <c r="O648" s="48">
        <v>0.2</v>
      </c>
      <c r="P648" s="54">
        <f t="shared" si="50"/>
        <v>0</v>
      </c>
    </row>
    <row r="649" spans="2:16" ht="30" customHeight="1">
      <c r="B649" s="73"/>
      <c r="C649" s="23">
        <v>10</v>
      </c>
      <c r="D649" s="23" t="s">
        <v>1163</v>
      </c>
      <c r="E649" s="62" t="s">
        <v>1858</v>
      </c>
      <c r="F649" s="23" t="s">
        <v>1141</v>
      </c>
      <c r="G649" s="23" t="s">
        <v>1164</v>
      </c>
      <c r="H649" s="23" t="s">
        <v>1143</v>
      </c>
      <c r="I649" s="23" t="s">
        <v>1147</v>
      </c>
      <c r="J649" s="23"/>
      <c r="K649" s="31">
        <v>5775</v>
      </c>
      <c r="L649" s="64"/>
      <c r="M649" s="31">
        <f t="shared" si="49"/>
        <v>0</v>
      </c>
      <c r="N649" s="71"/>
      <c r="O649" s="48">
        <v>0.2</v>
      </c>
      <c r="P649" s="54">
        <f t="shared" si="50"/>
        <v>0</v>
      </c>
    </row>
    <row r="650" spans="2:16" ht="30" customHeight="1">
      <c r="B650" s="73"/>
      <c r="C650" s="23">
        <v>11</v>
      </c>
      <c r="D650" s="23" t="s">
        <v>860</v>
      </c>
      <c r="E650" s="62" t="s">
        <v>1859</v>
      </c>
      <c r="F650" s="23" t="s">
        <v>1141</v>
      </c>
      <c r="G650" s="23" t="s">
        <v>1165</v>
      </c>
      <c r="H650" s="23" t="s">
        <v>1143</v>
      </c>
      <c r="I650" s="23" t="s">
        <v>1147</v>
      </c>
      <c r="J650" s="23"/>
      <c r="K650" s="31">
        <v>17430</v>
      </c>
      <c r="L650" s="64"/>
      <c r="M650" s="31">
        <f t="shared" si="49"/>
        <v>0</v>
      </c>
      <c r="N650" s="71"/>
      <c r="O650" s="48">
        <v>0.2</v>
      </c>
      <c r="P650" s="54">
        <f t="shared" si="50"/>
        <v>0</v>
      </c>
    </row>
    <row r="651" spans="2:16" ht="30" customHeight="1">
      <c r="B651" s="73"/>
      <c r="C651" s="23">
        <v>12</v>
      </c>
      <c r="D651" s="23" t="s">
        <v>823</v>
      </c>
      <c r="E651" s="62" t="s">
        <v>1860</v>
      </c>
      <c r="F651" s="23" t="s">
        <v>1141</v>
      </c>
      <c r="G651" s="23" t="s">
        <v>1166</v>
      </c>
      <c r="H651" s="23" t="s">
        <v>1143</v>
      </c>
      <c r="I651" s="23" t="s">
        <v>1167</v>
      </c>
      <c r="J651" s="23"/>
      <c r="K651" s="31">
        <v>26182</v>
      </c>
      <c r="L651" s="64"/>
      <c r="M651" s="31">
        <f t="shared" si="49"/>
        <v>0</v>
      </c>
      <c r="N651" s="71"/>
      <c r="O651" s="48">
        <v>0.2</v>
      </c>
      <c r="P651" s="54">
        <f t="shared" si="50"/>
        <v>0</v>
      </c>
    </row>
    <row r="652" spans="2:16" ht="30" customHeight="1">
      <c r="B652" s="73"/>
      <c r="C652" s="23">
        <v>13</v>
      </c>
      <c r="D652" s="23" t="s">
        <v>1168</v>
      </c>
      <c r="E652" s="62" t="s">
        <v>1861</v>
      </c>
      <c r="F652" s="23" t="s">
        <v>1141</v>
      </c>
      <c r="G652" s="23" t="s">
        <v>1169</v>
      </c>
      <c r="H652" s="23" t="s">
        <v>1143</v>
      </c>
      <c r="I652" s="23" t="s">
        <v>1147</v>
      </c>
      <c r="J652" s="23"/>
      <c r="K652" s="31">
        <v>18795</v>
      </c>
      <c r="L652" s="64"/>
      <c r="M652" s="31">
        <f t="shared" si="49"/>
        <v>0</v>
      </c>
      <c r="N652" s="71"/>
      <c r="O652" s="48">
        <v>0.2</v>
      </c>
      <c r="P652" s="54">
        <f t="shared" si="50"/>
        <v>0</v>
      </c>
    </row>
    <row r="653" spans="2:16" ht="30" customHeight="1">
      <c r="B653" s="73"/>
      <c r="C653" s="23">
        <v>14</v>
      </c>
      <c r="D653" s="23" t="s">
        <v>1170</v>
      </c>
      <c r="E653" s="62" t="s">
        <v>1862</v>
      </c>
      <c r="F653" s="23" t="s">
        <v>1141</v>
      </c>
      <c r="G653" s="23" t="s">
        <v>1288</v>
      </c>
      <c r="H653" s="23" t="s">
        <v>1143</v>
      </c>
      <c r="I653" s="23" t="s">
        <v>1147</v>
      </c>
      <c r="J653" s="23"/>
      <c r="K653" s="31">
        <v>9820</v>
      </c>
      <c r="L653" s="64"/>
      <c r="M653" s="31">
        <f t="shared" si="49"/>
        <v>0</v>
      </c>
      <c r="N653" s="71"/>
      <c r="O653" s="48">
        <v>0.2</v>
      </c>
      <c r="P653" s="54">
        <f t="shared" si="50"/>
        <v>0</v>
      </c>
    </row>
    <row r="654" spans="2:16" ht="30" customHeight="1">
      <c r="B654" s="73"/>
      <c r="C654" s="23">
        <v>15</v>
      </c>
      <c r="D654" s="23" t="s">
        <v>858</v>
      </c>
      <c r="E654" s="62" t="s">
        <v>1863</v>
      </c>
      <c r="F654" s="23" t="s">
        <v>1141</v>
      </c>
      <c r="G654" s="23" t="s">
        <v>1171</v>
      </c>
      <c r="H654" s="23" t="s">
        <v>1143</v>
      </c>
      <c r="I654" s="23" t="s">
        <v>1147</v>
      </c>
      <c r="J654" s="23"/>
      <c r="K654" s="31">
        <v>8190</v>
      </c>
      <c r="L654" s="64"/>
      <c r="M654" s="31">
        <f t="shared" si="49"/>
        <v>0</v>
      </c>
      <c r="N654" s="71"/>
      <c r="O654" s="48">
        <v>0.2</v>
      </c>
      <c r="P654" s="54">
        <f t="shared" si="50"/>
        <v>0</v>
      </c>
    </row>
    <row r="655" spans="2:16" ht="30" customHeight="1">
      <c r="B655" s="73"/>
      <c r="C655" s="23">
        <v>16</v>
      </c>
      <c r="D655" s="23" t="s">
        <v>1172</v>
      </c>
      <c r="E655" s="62" t="s">
        <v>1864</v>
      </c>
      <c r="F655" s="23" t="s">
        <v>1141</v>
      </c>
      <c r="G655" s="23" t="s">
        <v>1173</v>
      </c>
      <c r="H655" s="23" t="s">
        <v>1143</v>
      </c>
      <c r="I655" s="23" t="s">
        <v>1174</v>
      </c>
      <c r="J655" s="23"/>
      <c r="K655" s="31">
        <v>13755</v>
      </c>
      <c r="L655" s="64"/>
      <c r="M655" s="31">
        <f t="shared" si="49"/>
        <v>0</v>
      </c>
      <c r="N655" s="71"/>
      <c r="O655" s="48">
        <v>0.2</v>
      </c>
      <c r="P655" s="54">
        <f t="shared" si="50"/>
        <v>0</v>
      </c>
    </row>
    <row r="656" spans="2:16" ht="30" customHeight="1">
      <c r="B656" s="73"/>
      <c r="C656" s="23">
        <v>17</v>
      </c>
      <c r="D656" s="23" t="s">
        <v>1175</v>
      </c>
      <c r="E656" s="62" t="s">
        <v>1865</v>
      </c>
      <c r="F656" s="23" t="s">
        <v>1141</v>
      </c>
      <c r="G656" s="23" t="s">
        <v>1176</v>
      </c>
      <c r="H656" s="23" t="s">
        <v>1143</v>
      </c>
      <c r="I656" s="23" t="s">
        <v>1177</v>
      </c>
      <c r="J656" s="23"/>
      <c r="K656" s="31">
        <v>12180</v>
      </c>
      <c r="L656" s="64"/>
      <c r="M656" s="31">
        <f t="shared" si="49"/>
        <v>0</v>
      </c>
      <c r="N656" s="71"/>
      <c r="O656" s="48">
        <v>0.2</v>
      </c>
      <c r="P656" s="54">
        <f t="shared" si="50"/>
        <v>0</v>
      </c>
    </row>
    <row r="657" spans="2:16" ht="30" customHeight="1">
      <c r="B657" s="73"/>
      <c r="C657" s="23">
        <v>18</v>
      </c>
      <c r="D657" s="23" t="s">
        <v>1178</v>
      </c>
      <c r="E657" s="62" t="s">
        <v>1866</v>
      </c>
      <c r="F657" s="23" t="s">
        <v>1141</v>
      </c>
      <c r="G657" s="23" t="s">
        <v>1179</v>
      </c>
      <c r="H657" s="23" t="s">
        <v>1143</v>
      </c>
      <c r="I657" s="23" t="s">
        <v>1167</v>
      </c>
      <c r="J657" s="23"/>
      <c r="K657" s="31">
        <v>53235</v>
      </c>
      <c r="L657" s="64"/>
      <c r="M657" s="31">
        <f t="shared" si="49"/>
        <v>0</v>
      </c>
      <c r="N657" s="71"/>
      <c r="O657" s="48">
        <v>0.2</v>
      </c>
      <c r="P657" s="54">
        <f t="shared" si="50"/>
        <v>0</v>
      </c>
    </row>
    <row r="658" spans="2:16" ht="30" customHeight="1">
      <c r="B658" s="73"/>
      <c r="C658" s="23">
        <v>19</v>
      </c>
      <c r="D658" s="23" t="s">
        <v>825</v>
      </c>
      <c r="E658" s="62" t="s">
        <v>1867</v>
      </c>
      <c r="F658" s="23" t="s">
        <v>1141</v>
      </c>
      <c r="G658" s="23" t="s">
        <v>1180</v>
      </c>
      <c r="H658" s="23" t="s">
        <v>1143</v>
      </c>
      <c r="I658" s="23" t="s">
        <v>1147</v>
      </c>
      <c r="J658" s="23"/>
      <c r="K658" s="31">
        <v>97020</v>
      </c>
      <c r="L658" s="64"/>
      <c r="M658" s="31">
        <f t="shared" si="49"/>
        <v>0</v>
      </c>
      <c r="N658" s="71"/>
      <c r="O658" s="48">
        <v>0.2</v>
      </c>
      <c r="P658" s="54">
        <f t="shared" si="50"/>
        <v>0</v>
      </c>
    </row>
    <row r="659" spans="2:16" ht="30" customHeight="1">
      <c r="B659" s="73"/>
      <c r="C659" s="23">
        <v>20</v>
      </c>
      <c r="D659" s="23" t="s">
        <v>1181</v>
      </c>
      <c r="E659" s="62" t="s">
        <v>1868</v>
      </c>
      <c r="F659" s="23" t="s">
        <v>1141</v>
      </c>
      <c r="G659" s="23" t="s">
        <v>1181</v>
      </c>
      <c r="H659" s="23" t="s">
        <v>1143</v>
      </c>
      <c r="I659" s="23" t="s">
        <v>1182</v>
      </c>
      <c r="J659" s="23"/>
      <c r="K659" s="31">
        <v>3255</v>
      </c>
      <c r="L659" s="64"/>
      <c r="M659" s="31">
        <f t="shared" si="49"/>
        <v>0</v>
      </c>
      <c r="N659" s="71"/>
      <c r="O659" s="48">
        <v>0.2</v>
      </c>
      <c r="P659" s="54">
        <f t="shared" si="50"/>
        <v>0</v>
      </c>
    </row>
    <row r="660" spans="2:16" ht="30" customHeight="1">
      <c r="B660" s="73"/>
      <c r="C660" s="23">
        <v>21</v>
      </c>
      <c r="D660" s="23" t="s">
        <v>1183</v>
      </c>
      <c r="E660" s="62" t="s">
        <v>1869</v>
      </c>
      <c r="F660" s="23" t="s">
        <v>1141</v>
      </c>
      <c r="G660" s="23" t="s">
        <v>1184</v>
      </c>
      <c r="H660" s="23" t="s">
        <v>1143</v>
      </c>
      <c r="I660" s="23" t="s">
        <v>1182</v>
      </c>
      <c r="J660" s="23"/>
      <c r="K660" s="31">
        <v>3255</v>
      </c>
      <c r="L660" s="64"/>
      <c r="M660" s="31">
        <f t="shared" si="49"/>
        <v>0</v>
      </c>
      <c r="N660" s="71"/>
      <c r="O660" s="48">
        <v>0.2</v>
      </c>
      <c r="P660" s="54">
        <f t="shared" si="50"/>
        <v>0</v>
      </c>
    </row>
    <row r="661" spans="2:16" ht="30" customHeight="1">
      <c r="B661" s="73"/>
      <c r="C661" s="23">
        <v>22</v>
      </c>
      <c r="D661" s="23" t="s">
        <v>1185</v>
      </c>
      <c r="E661" s="62" t="s">
        <v>1870</v>
      </c>
      <c r="F661" s="23" t="s">
        <v>1141</v>
      </c>
      <c r="G661" s="23" t="s">
        <v>1186</v>
      </c>
      <c r="H661" s="23" t="s">
        <v>1143</v>
      </c>
      <c r="I661" s="23" t="s">
        <v>1187</v>
      </c>
      <c r="J661" s="23"/>
      <c r="K661" s="31">
        <v>6300</v>
      </c>
      <c r="L661" s="64"/>
      <c r="M661" s="31">
        <f t="shared" si="49"/>
        <v>0</v>
      </c>
      <c r="N661" s="71"/>
      <c r="O661" s="48">
        <v>0.2</v>
      </c>
      <c r="P661" s="54">
        <f t="shared" si="50"/>
        <v>0</v>
      </c>
    </row>
    <row r="662" spans="2:16" ht="30" customHeight="1">
      <c r="B662" s="73"/>
      <c r="C662" s="23">
        <v>23</v>
      </c>
      <c r="D662" s="23" t="s">
        <v>1188</v>
      </c>
      <c r="E662" s="62" t="s">
        <v>1871</v>
      </c>
      <c r="F662" s="23" t="s">
        <v>1141</v>
      </c>
      <c r="G662" s="23" t="s">
        <v>1189</v>
      </c>
      <c r="H662" s="23" t="s">
        <v>1143</v>
      </c>
      <c r="I662" s="23" t="s">
        <v>1190</v>
      </c>
      <c r="J662" s="23"/>
      <c r="K662" s="31">
        <v>17475</v>
      </c>
      <c r="L662" s="64"/>
      <c r="M662" s="31">
        <f t="shared" si="49"/>
        <v>0</v>
      </c>
      <c r="N662" s="71"/>
      <c r="O662" s="48">
        <v>0.2</v>
      </c>
      <c r="P662" s="54">
        <f t="shared" si="50"/>
        <v>0</v>
      </c>
    </row>
    <row r="663" spans="2:16" ht="30" customHeight="1">
      <c r="B663" s="73"/>
      <c r="C663" s="23">
        <v>24</v>
      </c>
      <c r="D663" s="23" t="s">
        <v>1191</v>
      </c>
      <c r="E663" s="62" t="s">
        <v>1872</v>
      </c>
      <c r="F663" s="23" t="s">
        <v>1141</v>
      </c>
      <c r="G663" s="23" t="s">
        <v>1192</v>
      </c>
      <c r="H663" s="23" t="s">
        <v>1143</v>
      </c>
      <c r="I663" s="23" t="s">
        <v>1193</v>
      </c>
      <c r="J663" s="23"/>
      <c r="K663" s="31">
        <v>7665</v>
      </c>
      <c r="L663" s="64"/>
      <c r="M663" s="31">
        <f t="shared" si="49"/>
        <v>0</v>
      </c>
      <c r="N663" s="71"/>
      <c r="O663" s="48">
        <v>0.2</v>
      </c>
      <c r="P663" s="54">
        <f t="shared" si="50"/>
        <v>0</v>
      </c>
    </row>
    <row r="664" spans="2:16" ht="30" customHeight="1">
      <c r="B664" s="73"/>
      <c r="C664" s="23">
        <v>25</v>
      </c>
      <c r="D664" s="23" t="s">
        <v>1194</v>
      </c>
      <c r="E664" s="62" t="s">
        <v>1873</v>
      </c>
      <c r="F664" s="23" t="s">
        <v>1141</v>
      </c>
      <c r="G664" s="23" t="s">
        <v>1195</v>
      </c>
      <c r="H664" s="23" t="s">
        <v>1143</v>
      </c>
      <c r="I664" s="23" t="s">
        <v>1196</v>
      </c>
      <c r="J664" s="23"/>
      <c r="K664" s="31">
        <v>15750</v>
      </c>
      <c r="L664" s="64"/>
      <c r="M664" s="31">
        <f t="shared" si="49"/>
        <v>0</v>
      </c>
      <c r="N664" s="71"/>
      <c r="O664" s="48">
        <v>0.2</v>
      </c>
      <c r="P664" s="54">
        <f t="shared" si="50"/>
        <v>0</v>
      </c>
    </row>
    <row r="665" spans="2:16" ht="30" customHeight="1">
      <c r="B665" s="73"/>
      <c r="C665" s="23">
        <v>26</v>
      </c>
      <c r="D665" s="23" t="s">
        <v>1197</v>
      </c>
      <c r="E665" s="62" t="s">
        <v>1874</v>
      </c>
      <c r="F665" s="23" t="s">
        <v>1141</v>
      </c>
      <c r="G665" s="23" t="s">
        <v>1198</v>
      </c>
      <c r="H665" s="23" t="s">
        <v>1143</v>
      </c>
      <c r="I665" s="23" t="s">
        <v>1196</v>
      </c>
      <c r="J665" s="23"/>
      <c r="K665" s="31">
        <v>15750</v>
      </c>
      <c r="L665" s="64"/>
      <c r="M665" s="31">
        <f t="shared" si="49"/>
        <v>0</v>
      </c>
      <c r="N665" s="71"/>
      <c r="O665" s="48">
        <v>0.2</v>
      </c>
      <c r="P665" s="54">
        <f t="shared" si="50"/>
        <v>0</v>
      </c>
    </row>
    <row r="666" spans="2:16" ht="30" customHeight="1">
      <c r="B666" s="73"/>
      <c r="C666" s="23">
        <v>27</v>
      </c>
      <c r="D666" s="23" t="s">
        <v>1199</v>
      </c>
      <c r="E666" s="62" t="s">
        <v>1875</v>
      </c>
      <c r="F666" s="23" t="s">
        <v>1141</v>
      </c>
      <c r="G666" s="23" t="s">
        <v>1200</v>
      </c>
      <c r="H666" s="23" t="s">
        <v>1143</v>
      </c>
      <c r="I666" s="23" t="s">
        <v>1201</v>
      </c>
      <c r="J666" s="23"/>
      <c r="K666" s="31">
        <v>26382</v>
      </c>
      <c r="L666" s="64"/>
      <c r="M666" s="31">
        <f t="shared" si="49"/>
        <v>0</v>
      </c>
      <c r="N666" s="71"/>
      <c r="O666" s="48">
        <v>0.2</v>
      </c>
      <c r="P666" s="54">
        <f t="shared" si="50"/>
        <v>0</v>
      </c>
    </row>
    <row r="667" spans="2:16" ht="30" customHeight="1">
      <c r="B667" s="73"/>
      <c r="C667" s="23">
        <v>28</v>
      </c>
      <c r="D667" s="23" t="s">
        <v>1202</v>
      </c>
      <c r="E667" s="62" t="s">
        <v>1876</v>
      </c>
      <c r="F667" s="23" t="s">
        <v>992</v>
      </c>
      <c r="G667" s="23" t="s">
        <v>1203</v>
      </c>
      <c r="H667" s="23" t="s">
        <v>1143</v>
      </c>
      <c r="I667" s="23" t="s">
        <v>1204</v>
      </c>
      <c r="J667" s="23"/>
      <c r="K667" s="31">
        <v>4500</v>
      </c>
      <c r="L667" s="64"/>
      <c r="M667" s="31">
        <f t="shared" si="49"/>
        <v>0</v>
      </c>
      <c r="N667" s="71"/>
      <c r="O667" s="48">
        <v>0.2</v>
      </c>
      <c r="P667" s="54">
        <f t="shared" si="50"/>
        <v>0</v>
      </c>
    </row>
    <row r="668" spans="2:16" ht="30" customHeight="1">
      <c r="B668" s="73"/>
      <c r="C668" s="23">
        <v>29</v>
      </c>
      <c r="D668" s="23" t="s">
        <v>1205</v>
      </c>
      <c r="E668" s="62" t="s">
        <v>1877</v>
      </c>
      <c r="F668" s="23" t="s">
        <v>1141</v>
      </c>
      <c r="G668" s="23" t="s">
        <v>1206</v>
      </c>
      <c r="H668" s="23" t="s">
        <v>1143</v>
      </c>
      <c r="I668" s="23" t="s">
        <v>1207</v>
      </c>
      <c r="J668" s="23"/>
      <c r="K668" s="31">
        <v>43050</v>
      </c>
      <c r="L668" s="64"/>
      <c r="M668" s="31">
        <f t="shared" si="49"/>
        <v>0</v>
      </c>
      <c r="N668" s="71"/>
      <c r="O668" s="48">
        <v>0.2</v>
      </c>
      <c r="P668" s="54">
        <f t="shared" si="50"/>
        <v>0</v>
      </c>
    </row>
    <row r="669" spans="2:16" ht="30" customHeight="1">
      <c r="B669" s="73"/>
      <c r="C669" s="23">
        <v>30</v>
      </c>
      <c r="D669" s="23" t="s">
        <v>815</v>
      </c>
      <c r="E669" s="62" t="s">
        <v>1878</v>
      </c>
      <c r="F669" s="23" t="s">
        <v>1141</v>
      </c>
      <c r="G669" s="23" t="s">
        <v>1208</v>
      </c>
      <c r="H669" s="23" t="s">
        <v>1143</v>
      </c>
      <c r="I669" s="23" t="s">
        <v>1209</v>
      </c>
      <c r="J669" s="23"/>
      <c r="K669" s="31">
        <v>15852</v>
      </c>
      <c r="L669" s="64"/>
      <c r="M669" s="31">
        <f t="shared" si="49"/>
        <v>0</v>
      </c>
      <c r="N669" s="71"/>
      <c r="O669" s="48">
        <v>0.2</v>
      </c>
      <c r="P669" s="54">
        <f t="shared" si="50"/>
        <v>0</v>
      </c>
    </row>
    <row r="670" spans="2:16" ht="30" customHeight="1">
      <c r="B670" s="73"/>
      <c r="C670" s="23">
        <v>31</v>
      </c>
      <c r="D670" s="23" t="s">
        <v>1210</v>
      </c>
      <c r="E670" s="62" t="s">
        <v>1879</v>
      </c>
      <c r="F670" s="23" t="s">
        <v>1141</v>
      </c>
      <c r="G670" s="23" t="s">
        <v>1164</v>
      </c>
      <c r="H670" s="23" t="s">
        <v>1143</v>
      </c>
      <c r="I670" s="23" t="s">
        <v>1211</v>
      </c>
      <c r="J670" s="23"/>
      <c r="K670" s="31">
        <v>4631</v>
      </c>
      <c r="L670" s="64"/>
      <c r="M670" s="31">
        <f t="shared" si="49"/>
        <v>0</v>
      </c>
      <c r="N670" s="71"/>
      <c r="O670" s="48">
        <v>0.2</v>
      </c>
      <c r="P670" s="54">
        <f t="shared" si="50"/>
        <v>0</v>
      </c>
    </row>
    <row r="671" spans="2:16" ht="30" customHeight="1">
      <c r="B671" s="73"/>
      <c r="C671" s="23">
        <v>32</v>
      </c>
      <c r="D671" s="23" t="s">
        <v>1212</v>
      </c>
      <c r="E671" s="62" t="s">
        <v>1880</v>
      </c>
      <c r="F671" s="23" t="s">
        <v>1141</v>
      </c>
      <c r="G671" s="23" t="s">
        <v>1213</v>
      </c>
      <c r="H671" s="23" t="s">
        <v>1143</v>
      </c>
      <c r="I671" s="23" t="s">
        <v>1209</v>
      </c>
      <c r="J671" s="23"/>
      <c r="K671" s="31">
        <v>91389</v>
      </c>
      <c r="L671" s="64"/>
      <c r="M671" s="31">
        <f t="shared" si="49"/>
        <v>0</v>
      </c>
      <c r="N671" s="71"/>
      <c r="O671" s="48">
        <v>0.2</v>
      </c>
      <c r="P671" s="54">
        <f t="shared" si="50"/>
        <v>0</v>
      </c>
    </row>
    <row r="672" spans="2:16" ht="30" customHeight="1">
      <c r="B672" s="73"/>
      <c r="C672" s="23">
        <v>33</v>
      </c>
      <c r="D672" s="23" t="s">
        <v>1214</v>
      </c>
      <c r="E672" s="62" t="s">
        <v>1881</v>
      </c>
      <c r="F672" s="23" t="s">
        <v>1141</v>
      </c>
      <c r="G672" s="23" t="s">
        <v>1214</v>
      </c>
      <c r="H672" s="23" t="s">
        <v>1143</v>
      </c>
      <c r="I672" s="23" t="s">
        <v>39</v>
      </c>
      <c r="J672" s="23"/>
      <c r="K672" s="31">
        <v>18000</v>
      </c>
      <c r="L672" s="64"/>
      <c r="M672" s="31">
        <f t="shared" si="49"/>
        <v>0</v>
      </c>
      <c r="N672" s="71"/>
      <c r="O672" s="48">
        <v>0.2</v>
      </c>
      <c r="P672" s="54">
        <f t="shared" si="50"/>
        <v>0</v>
      </c>
    </row>
    <row r="673" spans="2:16" ht="30" customHeight="1">
      <c r="B673" s="73"/>
      <c r="C673" s="23">
        <v>34</v>
      </c>
      <c r="D673" s="23" t="s">
        <v>1215</v>
      </c>
      <c r="E673" s="62" t="s">
        <v>1882</v>
      </c>
      <c r="F673" s="23" t="s">
        <v>1141</v>
      </c>
      <c r="G673" s="23" t="s">
        <v>1216</v>
      </c>
      <c r="H673" s="23" t="s">
        <v>1143</v>
      </c>
      <c r="I673" s="23" t="s">
        <v>1209</v>
      </c>
      <c r="J673" s="23"/>
      <c r="K673" s="31">
        <v>65523</v>
      </c>
      <c r="L673" s="64"/>
      <c r="M673" s="31">
        <f t="shared" si="49"/>
        <v>0</v>
      </c>
      <c r="N673" s="71"/>
      <c r="O673" s="48">
        <v>0.2</v>
      </c>
      <c r="P673" s="54">
        <f t="shared" si="50"/>
        <v>0</v>
      </c>
    </row>
    <row r="674" spans="2:16" ht="30" customHeight="1">
      <c r="B674" s="73"/>
      <c r="C674" s="23">
        <v>35</v>
      </c>
      <c r="D674" s="23" t="s">
        <v>1217</v>
      </c>
      <c r="E674" s="62" t="s">
        <v>1883</v>
      </c>
      <c r="F674" s="23" t="s">
        <v>1141</v>
      </c>
      <c r="G674" s="23" t="s">
        <v>1218</v>
      </c>
      <c r="H674" s="23" t="s">
        <v>1143</v>
      </c>
      <c r="I674" s="23" t="s">
        <v>916</v>
      </c>
      <c r="J674" s="23"/>
      <c r="K674" s="31">
        <v>21103</v>
      </c>
      <c r="L674" s="64"/>
      <c r="M674" s="31">
        <f t="shared" si="49"/>
        <v>0</v>
      </c>
      <c r="N674" s="71"/>
      <c r="O674" s="48">
        <v>0.2</v>
      </c>
      <c r="P674" s="54">
        <f t="shared" si="50"/>
        <v>0</v>
      </c>
    </row>
    <row r="675" spans="2:16" ht="30" customHeight="1">
      <c r="B675" s="73"/>
      <c r="C675" s="23">
        <v>36</v>
      </c>
      <c r="D675" s="23" t="s">
        <v>1219</v>
      </c>
      <c r="E675" s="62" t="s">
        <v>1884</v>
      </c>
      <c r="F675" s="23" t="s">
        <v>1141</v>
      </c>
      <c r="G675" s="23" t="s">
        <v>1220</v>
      </c>
      <c r="H675" s="23" t="s">
        <v>1143</v>
      </c>
      <c r="I675" s="23" t="s">
        <v>916</v>
      </c>
      <c r="J675" s="23"/>
      <c r="K675" s="31">
        <v>18732</v>
      </c>
      <c r="L675" s="64"/>
      <c r="M675" s="31">
        <f t="shared" si="49"/>
        <v>0</v>
      </c>
      <c r="N675" s="71"/>
      <c r="O675" s="48">
        <v>0.2</v>
      </c>
      <c r="P675" s="54">
        <f t="shared" si="50"/>
        <v>0</v>
      </c>
    </row>
    <row r="676" spans="2:16" ht="30" customHeight="1">
      <c r="B676" s="73"/>
      <c r="C676" s="23">
        <v>37</v>
      </c>
      <c r="D676" s="23" t="s">
        <v>202</v>
      </c>
      <c r="E676" s="62" t="s">
        <v>1885</v>
      </c>
      <c r="F676" s="23" t="s">
        <v>1141</v>
      </c>
      <c r="G676" s="23" t="s">
        <v>1221</v>
      </c>
      <c r="H676" s="23" t="s">
        <v>1143</v>
      </c>
      <c r="I676" s="23" t="s">
        <v>1222</v>
      </c>
      <c r="J676" s="23"/>
      <c r="K676" s="31">
        <v>3806.49</v>
      </c>
      <c r="L676" s="64"/>
      <c r="M676" s="31">
        <f t="shared" si="49"/>
        <v>0</v>
      </c>
      <c r="N676" s="71"/>
      <c r="O676" s="48">
        <v>0.2</v>
      </c>
      <c r="P676" s="54">
        <f t="shared" si="50"/>
        <v>0</v>
      </c>
    </row>
    <row r="677" spans="2:16" ht="30" customHeight="1">
      <c r="B677" s="73"/>
      <c r="C677" s="23">
        <v>38</v>
      </c>
      <c r="D677" s="23" t="s">
        <v>1223</v>
      </c>
      <c r="E677" s="62" t="s">
        <v>1886</v>
      </c>
      <c r="F677" s="23" t="s">
        <v>1141</v>
      </c>
      <c r="G677" s="23" t="s">
        <v>1224</v>
      </c>
      <c r="H677" s="23" t="s">
        <v>1143</v>
      </c>
      <c r="I677" s="23" t="s">
        <v>829</v>
      </c>
      <c r="J677" s="23"/>
      <c r="K677" s="31">
        <v>8597</v>
      </c>
      <c r="L677" s="64"/>
      <c r="M677" s="31">
        <f t="shared" si="49"/>
        <v>0</v>
      </c>
      <c r="N677" s="71"/>
      <c r="O677" s="48">
        <v>0.2</v>
      </c>
      <c r="P677" s="54">
        <f t="shared" si="50"/>
        <v>0</v>
      </c>
    </row>
    <row r="678" spans="2:16" ht="30" customHeight="1">
      <c r="B678" s="73"/>
      <c r="C678" s="23">
        <v>39</v>
      </c>
      <c r="D678" s="23" t="s">
        <v>1225</v>
      </c>
      <c r="E678" s="62" t="s">
        <v>1887</v>
      </c>
      <c r="F678" s="23" t="s">
        <v>1141</v>
      </c>
      <c r="G678" s="23" t="s">
        <v>1225</v>
      </c>
      <c r="H678" s="23" t="s">
        <v>1143</v>
      </c>
      <c r="I678" s="23" t="s">
        <v>829</v>
      </c>
      <c r="J678" s="23"/>
      <c r="K678" s="31">
        <v>5611</v>
      </c>
      <c r="L678" s="65"/>
      <c r="M678" s="31">
        <f t="shared" si="49"/>
        <v>0</v>
      </c>
      <c r="N678" s="71"/>
      <c r="O678" s="48">
        <v>0.2</v>
      </c>
      <c r="P678" s="54">
        <f t="shared" si="50"/>
        <v>0</v>
      </c>
    </row>
    <row r="679" spans="2:16" ht="30" customHeight="1">
      <c r="B679" s="73"/>
      <c r="C679" s="66" t="s">
        <v>1226</v>
      </c>
      <c r="D679" s="67"/>
      <c r="E679" s="67"/>
      <c r="F679" s="67"/>
      <c r="G679" s="67"/>
      <c r="H679" s="67"/>
      <c r="I679" s="67"/>
      <c r="J679" s="67"/>
      <c r="K679" s="67"/>
      <c r="L679" s="68"/>
      <c r="M679" s="43">
        <f>SUM(M640:M678)</f>
        <v>0</v>
      </c>
      <c r="N679" s="72"/>
      <c r="O679" s="48"/>
      <c r="P679" s="57">
        <f>SUM(P640:P678)</f>
        <v>0</v>
      </c>
    </row>
    <row r="680" spans="2:16" ht="30" customHeight="1">
      <c r="B680" s="73" t="s">
        <v>1227</v>
      </c>
      <c r="C680" s="74" t="s">
        <v>1228</v>
      </c>
      <c r="D680" s="74"/>
      <c r="E680" s="74"/>
      <c r="F680" s="74"/>
      <c r="G680" s="74"/>
      <c r="H680" s="74"/>
      <c r="I680" s="74"/>
      <c r="J680" s="74"/>
      <c r="K680" s="31"/>
      <c r="L680" s="31"/>
      <c r="M680" s="23"/>
      <c r="N680" s="44"/>
      <c r="O680" s="48"/>
      <c r="P680" s="54"/>
    </row>
    <row r="681" spans="2:16" ht="40.5" customHeight="1">
      <c r="B681" s="73"/>
      <c r="C681" s="22" t="s">
        <v>31</v>
      </c>
      <c r="D681" s="22" t="s">
        <v>32</v>
      </c>
      <c r="E681" s="59" t="s">
        <v>1294</v>
      </c>
      <c r="F681" s="26" t="s">
        <v>33</v>
      </c>
      <c r="G681" s="26" t="s">
        <v>34</v>
      </c>
      <c r="H681" s="22" t="s">
        <v>1</v>
      </c>
      <c r="I681" s="22" t="s">
        <v>35</v>
      </c>
      <c r="J681" s="22" t="s">
        <v>26</v>
      </c>
      <c r="K681" s="30" t="s">
        <v>27</v>
      </c>
      <c r="L681" s="46" t="s">
        <v>1293</v>
      </c>
      <c r="M681" s="26" t="s">
        <v>36</v>
      </c>
      <c r="N681" s="45" t="s">
        <v>40</v>
      </c>
      <c r="O681" s="48"/>
      <c r="P681" s="54"/>
    </row>
    <row r="682" spans="2:16" ht="30" customHeight="1">
      <c r="B682" s="73"/>
      <c r="C682" s="23">
        <v>1</v>
      </c>
      <c r="D682" s="23" t="s">
        <v>1229</v>
      </c>
      <c r="E682" s="62" t="s">
        <v>1888</v>
      </c>
      <c r="F682" s="23" t="s">
        <v>1230</v>
      </c>
      <c r="G682" s="23" t="s">
        <v>1229</v>
      </c>
      <c r="H682" s="23" t="s">
        <v>38</v>
      </c>
      <c r="I682" s="23" t="s">
        <v>1231</v>
      </c>
      <c r="J682" s="23"/>
      <c r="K682" s="31">
        <v>8400</v>
      </c>
      <c r="L682" s="63">
        <v>4679154.64</v>
      </c>
      <c r="M682" s="31">
        <f>J682*K682</f>
        <v>0</v>
      </c>
      <c r="N682" s="70">
        <v>1</v>
      </c>
      <c r="O682" s="48">
        <v>0.2</v>
      </c>
      <c r="P682" s="54">
        <f>M682*O682</f>
        <v>0</v>
      </c>
    </row>
    <row r="683" spans="2:16" ht="30" customHeight="1">
      <c r="B683" s="73"/>
      <c r="C683" s="23">
        <v>2</v>
      </c>
      <c r="D683" s="23" t="s">
        <v>1232</v>
      </c>
      <c r="E683" s="62" t="s">
        <v>1889</v>
      </c>
      <c r="F683" s="23" t="s">
        <v>1230</v>
      </c>
      <c r="G683" s="23" t="s">
        <v>1232</v>
      </c>
      <c r="H683" s="23" t="s">
        <v>38</v>
      </c>
      <c r="I683" s="23" t="s">
        <v>1233</v>
      </c>
      <c r="J683" s="23"/>
      <c r="K683" s="31">
        <v>65523</v>
      </c>
      <c r="L683" s="64"/>
      <c r="M683" s="31">
        <f aca="true" t="shared" si="51" ref="M683:M691">J683*K683</f>
        <v>0</v>
      </c>
      <c r="N683" s="71"/>
      <c r="O683" s="48">
        <v>0.2</v>
      </c>
      <c r="P683" s="54">
        <f aca="true" t="shared" si="52" ref="P683:P692">M683*O683</f>
        <v>0</v>
      </c>
    </row>
    <row r="684" spans="2:16" ht="30" customHeight="1">
      <c r="B684" s="73"/>
      <c r="C684" s="23">
        <v>3</v>
      </c>
      <c r="D684" s="23" t="s">
        <v>1234</v>
      </c>
      <c r="E684" s="62" t="s">
        <v>1890</v>
      </c>
      <c r="F684" s="23" t="s">
        <v>1230</v>
      </c>
      <c r="G684" s="23" t="s">
        <v>1235</v>
      </c>
      <c r="H684" s="23" t="s">
        <v>38</v>
      </c>
      <c r="I684" s="23" t="s">
        <v>597</v>
      </c>
      <c r="J684" s="23"/>
      <c r="K684" s="31">
        <v>3334.16</v>
      </c>
      <c r="L684" s="64"/>
      <c r="M684" s="31">
        <f t="shared" si="51"/>
        <v>0</v>
      </c>
      <c r="N684" s="71"/>
      <c r="O684" s="48">
        <v>0.2</v>
      </c>
      <c r="P684" s="54">
        <f t="shared" si="52"/>
        <v>0</v>
      </c>
    </row>
    <row r="685" spans="2:16" ht="30" customHeight="1">
      <c r="B685" s="73"/>
      <c r="C685" s="23">
        <v>4</v>
      </c>
      <c r="D685" s="23" t="s">
        <v>1236</v>
      </c>
      <c r="E685" s="62" t="s">
        <v>1891</v>
      </c>
      <c r="F685" s="23" t="s">
        <v>1230</v>
      </c>
      <c r="G685" s="23" t="s">
        <v>1237</v>
      </c>
      <c r="H685" s="23" t="s">
        <v>75</v>
      </c>
      <c r="I685" s="23" t="s">
        <v>1238</v>
      </c>
      <c r="J685" s="23"/>
      <c r="K685" s="31">
        <v>42000</v>
      </c>
      <c r="L685" s="64"/>
      <c r="M685" s="31">
        <f t="shared" si="51"/>
        <v>0</v>
      </c>
      <c r="N685" s="71"/>
      <c r="O685" s="48">
        <v>0.2</v>
      </c>
      <c r="P685" s="54">
        <f t="shared" si="52"/>
        <v>0</v>
      </c>
    </row>
    <row r="686" spans="2:16" ht="30" customHeight="1">
      <c r="B686" s="73"/>
      <c r="C686" s="23">
        <v>5</v>
      </c>
      <c r="D686" s="23" t="s">
        <v>1239</v>
      </c>
      <c r="E686" s="62" t="s">
        <v>1892</v>
      </c>
      <c r="F686" s="23" t="s">
        <v>1230</v>
      </c>
      <c r="G686" s="23" t="s">
        <v>1239</v>
      </c>
      <c r="H686" s="23" t="s">
        <v>38</v>
      </c>
      <c r="I686" s="23" t="s">
        <v>1240</v>
      </c>
      <c r="J686" s="23"/>
      <c r="K686" s="31">
        <v>4826</v>
      </c>
      <c r="L686" s="64"/>
      <c r="M686" s="31">
        <f t="shared" si="51"/>
        <v>0</v>
      </c>
      <c r="N686" s="71"/>
      <c r="O686" s="48">
        <v>0.2</v>
      </c>
      <c r="P686" s="54">
        <f t="shared" si="52"/>
        <v>0</v>
      </c>
    </row>
    <row r="687" spans="2:16" ht="30" customHeight="1">
      <c r="B687" s="73"/>
      <c r="C687" s="23">
        <v>6</v>
      </c>
      <c r="D687" s="23" t="s">
        <v>1241</v>
      </c>
      <c r="E687" s="62" t="s">
        <v>1893</v>
      </c>
      <c r="F687" s="23" t="s">
        <v>1230</v>
      </c>
      <c r="G687" s="23" t="s">
        <v>1242</v>
      </c>
      <c r="H687" s="23" t="s">
        <v>75</v>
      </c>
      <c r="I687" s="23" t="s">
        <v>1238</v>
      </c>
      <c r="J687" s="23"/>
      <c r="K687" s="31">
        <v>42000</v>
      </c>
      <c r="L687" s="64"/>
      <c r="M687" s="31">
        <f t="shared" si="51"/>
        <v>0</v>
      </c>
      <c r="N687" s="71"/>
      <c r="O687" s="48">
        <v>0.2</v>
      </c>
      <c r="P687" s="54">
        <f t="shared" si="52"/>
        <v>0</v>
      </c>
    </row>
    <row r="688" spans="2:16" ht="30" customHeight="1">
      <c r="B688" s="73"/>
      <c r="C688" s="23">
        <v>7</v>
      </c>
      <c r="D688" s="23" t="s">
        <v>1243</v>
      </c>
      <c r="E688" s="62" t="s">
        <v>1894</v>
      </c>
      <c r="F688" s="23" t="s">
        <v>1230</v>
      </c>
      <c r="G688" s="23" t="s">
        <v>1244</v>
      </c>
      <c r="H688" s="23" t="s">
        <v>75</v>
      </c>
      <c r="I688" s="23" t="s">
        <v>1238</v>
      </c>
      <c r="J688" s="23"/>
      <c r="K688" s="31">
        <v>42000</v>
      </c>
      <c r="L688" s="64"/>
      <c r="M688" s="31">
        <f t="shared" si="51"/>
        <v>0</v>
      </c>
      <c r="N688" s="71"/>
      <c r="O688" s="48">
        <v>0.2</v>
      </c>
      <c r="P688" s="54">
        <f t="shared" si="52"/>
        <v>0</v>
      </c>
    </row>
    <row r="689" spans="2:16" ht="30" customHeight="1">
      <c r="B689" s="73"/>
      <c r="C689" s="23">
        <v>8</v>
      </c>
      <c r="D689" s="23" t="s">
        <v>1245</v>
      </c>
      <c r="E689" s="62" t="s">
        <v>1895</v>
      </c>
      <c r="F689" s="23" t="s">
        <v>1230</v>
      </c>
      <c r="G689" s="23" t="s">
        <v>1246</v>
      </c>
      <c r="H689" s="23" t="s">
        <v>38</v>
      </c>
      <c r="I689" s="23" t="s">
        <v>1247</v>
      </c>
      <c r="J689" s="23"/>
      <c r="K689" s="31">
        <v>5200</v>
      </c>
      <c r="L689" s="64"/>
      <c r="M689" s="31">
        <f t="shared" si="51"/>
        <v>0</v>
      </c>
      <c r="N689" s="71"/>
      <c r="O689" s="48">
        <v>0.2</v>
      </c>
      <c r="P689" s="54">
        <f t="shared" si="52"/>
        <v>0</v>
      </c>
    </row>
    <row r="690" spans="2:16" ht="30" customHeight="1">
      <c r="B690" s="73"/>
      <c r="C690" s="23">
        <v>9</v>
      </c>
      <c r="D690" s="23" t="s">
        <v>1248</v>
      </c>
      <c r="E690" s="62" t="s">
        <v>1896</v>
      </c>
      <c r="F690" s="23" t="s">
        <v>1230</v>
      </c>
      <c r="G690" s="23" t="s">
        <v>1249</v>
      </c>
      <c r="H690" s="23" t="s">
        <v>75</v>
      </c>
      <c r="I690" s="23" t="s">
        <v>1238</v>
      </c>
      <c r="J690" s="23"/>
      <c r="K690" s="31">
        <v>42000</v>
      </c>
      <c r="L690" s="64"/>
      <c r="M690" s="31">
        <f>J690*K690</f>
        <v>0</v>
      </c>
      <c r="N690" s="71"/>
      <c r="O690" s="48">
        <v>0.2</v>
      </c>
      <c r="P690" s="54">
        <f t="shared" si="52"/>
        <v>0</v>
      </c>
    </row>
    <row r="691" spans="2:16" ht="30" customHeight="1">
      <c r="B691" s="73"/>
      <c r="C691" s="23">
        <v>10</v>
      </c>
      <c r="D691" s="23" t="s">
        <v>1250</v>
      </c>
      <c r="E691" s="62" t="s">
        <v>1897</v>
      </c>
      <c r="F691" s="23" t="s">
        <v>1230</v>
      </c>
      <c r="G691" s="23" t="s">
        <v>1251</v>
      </c>
      <c r="H691" s="23" t="s">
        <v>75</v>
      </c>
      <c r="I691" s="23" t="s">
        <v>1238</v>
      </c>
      <c r="J691" s="23"/>
      <c r="K691" s="31">
        <v>42000</v>
      </c>
      <c r="L691" s="64"/>
      <c r="M691" s="31">
        <f t="shared" si="51"/>
        <v>0</v>
      </c>
      <c r="N691" s="71"/>
      <c r="O691" s="48">
        <v>0.2</v>
      </c>
      <c r="P691" s="54">
        <f t="shared" si="52"/>
        <v>0</v>
      </c>
    </row>
    <row r="692" spans="2:16" ht="30" customHeight="1">
      <c r="B692" s="73"/>
      <c r="C692" s="23">
        <v>11</v>
      </c>
      <c r="D692" s="23" t="s">
        <v>1252</v>
      </c>
      <c r="E692" s="62" t="s">
        <v>1898</v>
      </c>
      <c r="F692" s="23" t="s">
        <v>1230</v>
      </c>
      <c r="G692" s="23" t="s">
        <v>1252</v>
      </c>
      <c r="H692" s="23" t="s">
        <v>38</v>
      </c>
      <c r="I692" s="23" t="s">
        <v>1253</v>
      </c>
      <c r="J692" s="23"/>
      <c r="K692" s="31">
        <v>3840</v>
      </c>
      <c r="L692" s="65"/>
      <c r="M692" s="31">
        <f>J692*K692</f>
        <v>0</v>
      </c>
      <c r="N692" s="71"/>
      <c r="O692" s="48">
        <v>0.2</v>
      </c>
      <c r="P692" s="54">
        <f t="shared" si="52"/>
        <v>0</v>
      </c>
    </row>
    <row r="693" spans="2:16" ht="30" customHeight="1">
      <c r="B693" s="73"/>
      <c r="C693" s="66" t="s">
        <v>1254</v>
      </c>
      <c r="D693" s="67"/>
      <c r="E693" s="67"/>
      <c r="F693" s="67"/>
      <c r="G693" s="67"/>
      <c r="H693" s="67"/>
      <c r="I693" s="67"/>
      <c r="J693" s="67"/>
      <c r="K693" s="67"/>
      <c r="L693" s="68"/>
      <c r="M693" s="43">
        <f>SUM(M682:M692)</f>
        <v>0</v>
      </c>
      <c r="N693" s="72"/>
      <c r="O693" s="48"/>
      <c r="P693" s="57">
        <f>SUM(P682:P692)</f>
        <v>0</v>
      </c>
    </row>
    <row r="694" spans="2:16" ht="30" customHeight="1">
      <c r="B694" s="73" t="s">
        <v>1255</v>
      </c>
      <c r="C694" s="74" t="s">
        <v>1256</v>
      </c>
      <c r="D694" s="74"/>
      <c r="E694" s="74"/>
      <c r="F694" s="74"/>
      <c r="G694" s="74"/>
      <c r="H694" s="74"/>
      <c r="I694" s="74"/>
      <c r="J694" s="74"/>
      <c r="K694" s="31"/>
      <c r="L694" s="31"/>
      <c r="M694" s="23"/>
      <c r="N694" s="44"/>
      <c r="O694" s="48"/>
      <c r="P694" s="54"/>
    </row>
    <row r="695" spans="2:16" ht="41.25" customHeight="1">
      <c r="B695" s="73"/>
      <c r="C695" s="22" t="s">
        <v>31</v>
      </c>
      <c r="D695" s="22" t="s">
        <v>32</v>
      </c>
      <c r="E695" s="59" t="s">
        <v>1294</v>
      </c>
      <c r="F695" s="26" t="s">
        <v>33</v>
      </c>
      <c r="G695" s="26" t="s">
        <v>34</v>
      </c>
      <c r="H695" s="22" t="s">
        <v>1</v>
      </c>
      <c r="I695" s="22" t="s">
        <v>35</v>
      </c>
      <c r="J695" s="22" t="s">
        <v>26</v>
      </c>
      <c r="K695" s="30" t="s">
        <v>27</v>
      </c>
      <c r="L695" s="46" t="s">
        <v>1293</v>
      </c>
      <c r="M695" s="26" t="s">
        <v>36</v>
      </c>
      <c r="N695" s="45" t="s">
        <v>40</v>
      </c>
      <c r="O695" s="48"/>
      <c r="P695" s="54"/>
    </row>
    <row r="696" spans="2:16" ht="30" customHeight="1">
      <c r="B696" s="73"/>
      <c r="C696" s="23">
        <v>1</v>
      </c>
      <c r="D696" s="23" t="s">
        <v>1257</v>
      </c>
      <c r="E696" s="60"/>
      <c r="F696" s="23" t="s">
        <v>1258</v>
      </c>
      <c r="G696" s="23" t="s">
        <v>1259</v>
      </c>
      <c r="H696" s="23" t="s">
        <v>38</v>
      </c>
      <c r="I696" s="23" t="s">
        <v>1260</v>
      </c>
      <c r="J696" s="23"/>
      <c r="K696" s="31">
        <v>6350</v>
      </c>
      <c r="L696" s="63">
        <v>77501.3</v>
      </c>
      <c r="M696" s="31">
        <f>J696*K696</f>
        <v>0</v>
      </c>
      <c r="N696" s="70">
        <v>1</v>
      </c>
      <c r="O696" s="48">
        <v>0.2</v>
      </c>
      <c r="P696" s="54">
        <f>M696*O696</f>
        <v>0</v>
      </c>
    </row>
    <row r="697" spans="2:16" ht="30" customHeight="1">
      <c r="B697" s="73"/>
      <c r="C697" s="23">
        <v>2</v>
      </c>
      <c r="D697" s="23" t="s">
        <v>1261</v>
      </c>
      <c r="E697" s="60"/>
      <c r="F697" s="23" t="s">
        <v>1258</v>
      </c>
      <c r="G697" s="23" t="s">
        <v>1262</v>
      </c>
      <c r="H697" s="23" t="s">
        <v>38</v>
      </c>
      <c r="I697" s="23" t="s">
        <v>1263</v>
      </c>
      <c r="J697" s="23"/>
      <c r="K697" s="31">
        <v>5205</v>
      </c>
      <c r="L697" s="65"/>
      <c r="M697" s="31">
        <f>J697*K697</f>
        <v>0</v>
      </c>
      <c r="N697" s="71"/>
      <c r="O697" s="48">
        <v>0.2</v>
      </c>
      <c r="P697" s="54">
        <f>M697*O697</f>
        <v>0</v>
      </c>
    </row>
    <row r="698" spans="2:16" ht="30" customHeight="1">
      <c r="B698" s="73"/>
      <c r="C698" s="66" t="s">
        <v>1264</v>
      </c>
      <c r="D698" s="67"/>
      <c r="E698" s="67"/>
      <c r="F698" s="67"/>
      <c r="G698" s="67"/>
      <c r="H698" s="67"/>
      <c r="I698" s="67"/>
      <c r="J698" s="67"/>
      <c r="K698" s="67"/>
      <c r="L698" s="68"/>
      <c r="M698" s="43">
        <f>SUM(M696:M697)</f>
        <v>0</v>
      </c>
      <c r="N698" s="72"/>
      <c r="O698" s="48"/>
      <c r="P698" s="57">
        <f>SUM(P696:P697)</f>
        <v>0</v>
      </c>
    </row>
    <row r="699" spans="2:16" ht="30" customHeight="1">
      <c r="B699" s="73" t="s">
        <v>1265</v>
      </c>
      <c r="C699" s="74" t="s">
        <v>1266</v>
      </c>
      <c r="D699" s="74"/>
      <c r="E699" s="74"/>
      <c r="F699" s="74"/>
      <c r="G699" s="74"/>
      <c r="H699" s="74"/>
      <c r="I699" s="74"/>
      <c r="J699" s="74"/>
      <c r="K699" s="31"/>
      <c r="L699" s="31"/>
      <c r="M699" s="23"/>
      <c r="N699" s="44"/>
      <c r="O699" s="48"/>
      <c r="P699" s="54"/>
    </row>
    <row r="700" spans="2:16" ht="46.5" customHeight="1">
      <c r="B700" s="73"/>
      <c r="C700" s="22" t="s">
        <v>31</v>
      </c>
      <c r="D700" s="22" t="s">
        <v>32</v>
      </c>
      <c r="E700" s="59" t="s">
        <v>1294</v>
      </c>
      <c r="F700" s="26" t="s">
        <v>33</v>
      </c>
      <c r="G700" s="26" t="s">
        <v>34</v>
      </c>
      <c r="H700" s="22" t="s">
        <v>1</v>
      </c>
      <c r="I700" s="22" t="s">
        <v>35</v>
      </c>
      <c r="J700" s="22" t="s">
        <v>26</v>
      </c>
      <c r="K700" s="30" t="s">
        <v>27</v>
      </c>
      <c r="L700" s="46" t="s">
        <v>1293</v>
      </c>
      <c r="M700" s="26" t="s">
        <v>36</v>
      </c>
      <c r="N700" s="45" t="s">
        <v>40</v>
      </c>
      <c r="O700" s="48"/>
      <c r="P700" s="54"/>
    </row>
    <row r="701" spans="2:16" ht="41.25" customHeight="1">
      <c r="B701" s="73"/>
      <c r="C701" s="23">
        <v>1</v>
      </c>
      <c r="D701" s="23" t="s">
        <v>1267</v>
      </c>
      <c r="E701" s="62" t="s">
        <v>1899</v>
      </c>
      <c r="F701" s="23" t="s">
        <v>1268</v>
      </c>
      <c r="G701" s="23" t="s">
        <v>1269</v>
      </c>
      <c r="H701" s="23" t="s">
        <v>38</v>
      </c>
      <c r="I701" s="23" t="s">
        <v>1270</v>
      </c>
      <c r="J701" s="23"/>
      <c r="K701" s="31">
        <v>900</v>
      </c>
      <c r="L701" s="63">
        <v>158697</v>
      </c>
      <c r="M701" s="31">
        <f aca="true" t="shared" si="53" ref="M701:M706">J701*K701</f>
        <v>0</v>
      </c>
      <c r="N701" s="70">
        <v>1</v>
      </c>
      <c r="O701" s="48">
        <v>0.2</v>
      </c>
      <c r="P701" s="54">
        <f aca="true" t="shared" si="54" ref="P701:P706">M701*O701</f>
        <v>0</v>
      </c>
    </row>
    <row r="702" spans="2:16" ht="45.75" customHeight="1">
      <c r="B702" s="73"/>
      <c r="C702" s="23">
        <v>2</v>
      </c>
      <c r="D702" s="23" t="s">
        <v>1271</v>
      </c>
      <c r="E702" s="62" t="s">
        <v>1900</v>
      </c>
      <c r="F702" s="23" t="s">
        <v>1268</v>
      </c>
      <c r="G702" s="23" t="s">
        <v>1272</v>
      </c>
      <c r="H702" s="23" t="s">
        <v>38</v>
      </c>
      <c r="I702" s="23" t="s">
        <v>1273</v>
      </c>
      <c r="J702" s="23"/>
      <c r="K702" s="31">
        <v>480</v>
      </c>
      <c r="L702" s="64"/>
      <c r="M702" s="31">
        <f t="shared" si="53"/>
        <v>0</v>
      </c>
      <c r="N702" s="71"/>
      <c r="O702" s="48">
        <v>0.2</v>
      </c>
      <c r="P702" s="54">
        <f t="shared" si="54"/>
        <v>0</v>
      </c>
    </row>
    <row r="703" spans="2:16" ht="41.25" customHeight="1">
      <c r="B703" s="73"/>
      <c r="C703" s="23">
        <v>3</v>
      </c>
      <c r="D703" s="23" t="s">
        <v>1274</v>
      </c>
      <c r="E703" s="62" t="s">
        <v>1901</v>
      </c>
      <c r="F703" s="23" t="s">
        <v>1268</v>
      </c>
      <c r="G703" s="23" t="s">
        <v>1275</v>
      </c>
      <c r="H703" s="23" t="s">
        <v>38</v>
      </c>
      <c r="I703" s="23" t="s">
        <v>1276</v>
      </c>
      <c r="J703" s="23"/>
      <c r="K703" s="31">
        <v>3975</v>
      </c>
      <c r="L703" s="64"/>
      <c r="M703" s="31">
        <f t="shared" si="53"/>
        <v>0</v>
      </c>
      <c r="N703" s="71"/>
      <c r="O703" s="48">
        <v>0.2</v>
      </c>
      <c r="P703" s="54">
        <f t="shared" si="54"/>
        <v>0</v>
      </c>
    </row>
    <row r="704" spans="2:16" ht="41.25" customHeight="1">
      <c r="B704" s="73"/>
      <c r="C704" s="23">
        <v>4</v>
      </c>
      <c r="D704" s="23" t="s">
        <v>1277</v>
      </c>
      <c r="E704" s="62" t="s">
        <v>1902</v>
      </c>
      <c r="F704" s="23" t="s">
        <v>1268</v>
      </c>
      <c r="G704" s="23" t="s">
        <v>1278</v>
      </c>
      <c r="H704" s="23" t="s">
        <v>38</v>
      </c>
      <c r="I704" s="23" t="s">
        <v>1279</v>
      </c>
      <c r="J704" s="23"/>
      <c r="K704" s="31">
        <v>9400</v>
      </c>
      <c r="L704" s="64"/>
      <c r="M704" s="31">
        <f t="shared" si="53"/>
        <v>0</v>
      </c>
      <c r="N704" s="71"/>
      <c r="O704" s="48">
        <v>0.2</v>
      </c>
      <c r="P704" s="54">
        <f t="shared" si="54"/>
        <v>0</v>
      </c>
    </row>
    <row r="705" spans="2:16" ht="42" customHeight="1">
      <c r="B705" s="73"/>
      <c r="C705" s="23">
        <v>5</v>
      </c>
      <c r="D705" s="23" t="s">
        <v>1280</v>
      </c>
      <c r="E705" s="62" t="s">
        <v>1903</v>
      </c>
      <c r="F705" s="23" t="s">
        <v>1268</v>
      </c>
      <c r="G705" s="23" t="s">
        <v>1281</v>
      </c>
      <c r="H705" s="23" t="s">
        <v>38</v>
      </c>
      <c r="I705" s="23" t="s">
        <v>1279</v>
      </c>
      <c r="J705" s="23"/>
      <c r="K705" s="31">
        <v>9400</v>
      </c>
      <c r="L705" s="64"/>
      <c r="M705" s="31">
        <f t="shared" si="53"/>
        <v>0</v>
      </c>
      <c r="N705" s="71"/>
      <c r="O705" s="48">
        <v>0.2</v>
      </c>
      <c r="P705" s="54">
        <f t="shared" si="54"/>
        <v>0</v>
      </c>
    </row>
    <row r="706" spans="2:16" ht="44.25" customHeight="1">
      <c r="B706" s="73"/>
      <c r="C706" s="23">
        <v>6</v>
      </c>
      <c r="D706" s="23" t="s">
        <v>1282</v>
      </c>
      <c r="E706" s="62" t="s">
        <v>1904</v>
      </c>
      <c r="F706" s="23" t="s">
        <v>1268</v>
      </c>
      <c r="G706" s="23" t="s">
        <v>1283</v>
      </c>
      <c r="H706" s="23" t="s">
        <v>38</v>
      </c>
      <c r="I706" s="23" t="s">
        <v>1284</v>
      </c>
      <c r="J706" s="23"/>
      <c r="K706" s="31">
        <v>36170</v>
      </c>
      <c r="L706" s="65"/>
      <c r="M706" s="31">
        <f t="shared" si="53"/>
        <v>0</v>
      </c>
      <c r="N706" s="71"/>
      <c r="O706" s="48">
        <v>0.2</v>
      </c>
      <c r="P706" s="54">
        <f t="shared" si="54"/>
        <v>0</v>
      </c>
    </row>
    <row r="707" spans="2:16" ht="30" customHeight="1">
      <c r="B707" s="73"/>
      <c r="C707" s="66" t="s">
        <v>1285</v>
      </c>
      <c r="D707" s="67"/>
      <c r="E707" s="67"/>
      <c r="F707" s="67"/>
      <c r="G707" s="67"/>
      <c r="H707" s="67"/>
      <c r="I707" s="67"/>
      <c r="J707" s="67"/>
      <c r="K707" s="67"/>
      <c r="L707" s="68"/>
      <c r="M707" s="43">
        <f>SUM(M701:M706)</f>
        <v>0</v>
      </c>
      <c r="N707" s="72"/>
      <c r="O707" s="48"/>
      <c r="P707" s="57">
        <f>SUM(P701:P706)</f>
        <v>0</v>
      </c>
    </row>
    <row r="708" spans="2:16" ht="24.75" customHeight="1">
      <c r="B708" s="78" t="s">
        <v>1291</v>
      </c>
      <c r="C708" s="79"/>
      <c r="D708" s="79"/>
      <c r="E708" s="79"/>
      <c r="F708" s="79"/>
      <c r="G708" s="79"/>
      <c r="H708" s="79"/>
      <c r="I708" s="79"/>
      <c r="J708" s="79"/>
      <c r="K708" s="80"/>
      <c r="L708" s="46">
        <f>L11+L30+L46+L55+L64+L76+L140+L159+L225+L326+L347+L359+L366+L374+L383+L393+L397+L423+L437+L446+L511+L525+L574+L617+L629+L640+L682+L696+L701</f>
        <v>856665729.8999999</v>
      </c>
      <c r="M708" s="56">
        <f>M27+M43+M52+M61+M73+M137+M156+M222+M323+M344+M356+M363+M371+M380+M390+M394+M420+M434+M443+M508+M522+M571+M614+M626+M637+M679+M693+M698+M707</f>
        <v>0</v>
      </c>
      <c r="N708" s="45">
        <f>AVERAGE(N11,N30,N46,N55,N64,N76,N140,N159,N225,N326,N347,N359,N366,N374,N383,N393,N397,N423,N437,N446,N525,N574,N629,N640,N682,N696,N701)</f>
        <v>1</v>
      </c>
      <c r="O708" s="48"/>
      <c r="P708" s="54"/>
    </row>
    <row r="709" spans="2:16" ht="24.75" customHeight="1">
      <c r="B709" s="78" t="s">
        <v>25</v>
      </c>
      <c r="C709" s="79"/>
      <c r="D709" s="79"/>
      <c r="E709" s="79"/>
      <c r="F709" s="79"/>
      <c r="G709" s="79"/>
      <c r="H709" s="79"/>
      <c r="I709" s="79"/>
      <c r="J709" s="79"/>
      <c r="K709" s="80"/>
      <c r="L709" s="24"/>
      <c r="M709" s="56">
        <f>P27+P43+P52+P61+P73+P137+P156+P222+P323+P344+P356+P363+P371+P380+P390+P394+P420+P434+P443+P508+P522+P571+P614+P626+P637+P679+P693+P698+P707</f>
        <v>0</v>
      </c>
      <c r="N709" s="24"/>
      <c r="O709" s="48"/>
      <c r="P709" s="54"/>
    </row>
    <row r="710" spans="2:16" ht="24.75" customHeight="1">
      <c r="B710" s="78" t="s">
        <v>1292</v>
      </c>
      <c r="C710" s="79"/>
      <c r="D710" s="79"/>
      <c r="E710" s="79"/>
      <c r="F710" s="79"/>
      <c r="G710" s="79"/>
      <c r="H710" s="79"/>
      <c r="I710" s="79"/>
      <c r="J710" s="79"/>
      <c r="K710" s="80"/>
      <c r="L710" s="24"/>
      <c r="M710" s="56">
        <f>SUM(M708:M709)</f>
        <v>0</v>
      </c>
      <c r="N710" s="24"/>
      <c r="O710" s="48"/>
      <c r="P710" s="54"/>
    </row>
  </sheetData>
  <sheetProtection/>
  <mergeCells count="150">
    <mergeCell ref="N359:N363"/>
    <mergeCell ref="N366:N371"/>
    <mergeCell ref="N374:N380"/>
    <mergeCell ref="N423:N434"/>
    <mergeCell ref="N437:N443"/>
    <mergeCell ref="L46:L51"/>
    <mergeCell ref="L55:L60"/>
    <mergeCell ref="N225:N323"/>
    <mergeCell ref="N326:N344"/>
    <mergeCell ref="N347:N356"/>
    <mergeCell ref="B28:B43"/>
    <mergeCell ref="N64:N73"/>
    <mergeCell ref="N76:N137"/>
    <mergeCell ref="N140:N156"/>
    <mergeCell ref="B62:B73"/>
    <mergeCell ref="C62:J62"/>
    <mergeCell ref="B74:B137"/>
    <mergeCell ref="C74:J74"/>
    <mergeCell ref="N159:N222"/>
    <mergeCell ref="B2:N2"/>
    <mergeCell ref="B4:J4"/>
    <mergeCell ref="C8:N8"/>
    <mergeCell ref="B9:B27"/>
    <mergeCell ref="C9:J9"/>
    <mergeCell ref="N30:N43"/>
    <mergeCell ref="N55:N61"/>
    <mergeCell ref="N11:N27"/>
    <mergeCell ref="N46:N52"/>
    <mergeCell ref="B44:B52"/>
    <mergeCell ref="C44:J44"/>
    <mergeCell ref="B53:B61"/>
    <mergeCell ref="C53:J53"/>
    <mergeCell ref="L76:L136"/>
    <mergeCell ref="C73:L73"/>
    <mergeCell ref="L64:L72"/>
    <mergeCell ref="B223:B323"/>
    <mergeCell ref="C223:J223"/>
    <mergeCell ref="B324:B344"/>
    <mergeCell ref="C324:J324"/>
    <mergeCell ref="B138:B156"/>
    <mergeCell ref="C138:J138"/>
    <mergeCell ref="B157:B222"/>
    <mergeCell ref="C157:J157"/>
    <mergeCell ref="B364:B371"/>
    <mergeCell ref="C364:J364"/>
    <mergeCell ref="B372:B380"/>
    <mergeCell ref="C372:J372"/>
    <mergeCell ref="B345:B356"/>
    <mergeCell ref="C345:J345"/>
    <mergeCell ref="B357:B363"/>
    <mergeCell ref="C357:J357"/>
    <mergeCell ref="B391:B394"/>
    <mergeCell ref="C391:J391"/>
    <mergeCell ref="B708:K708"/>
    <mergeCell ref="B709:K709"/>
    <mergeCell ref="B710:K710"/>
    <mergeCell ref="N383:N390"/>
    <mergeCell ref="B381:B390"/>
    <mergeCell ref="C381:J381"/>
    <mergeCell ref="N393:N394"/>
    <mergeCell ref="N397:N420"/>
    <mergeCell ref="L701:L706"/>
    <mergeCell ref="C707:L707"/>
    <mergeCell ref="B395:B420"/>
    <mergeCell ref="C395:J395"/>
    <mergeCell ref="B421:B434"/>
    <mergeCell ref="C421:J421"/>
    <mergeCell ref="L511:L521"/>
    <mergeCell ref="L574:L613"/>
    <mergeCell ref="B435:B443"/>
    <mergeCell ref="C435:J435"/>
    <mergeCell ref="B444:B508"/>
    <mergeCell ref="C444:J444"/>
    <mergeCell ref="C443:L443"/>
    <mergeCell ref="L446:L507"/>
    <mergeCell ref="C508:L508"/>
    <mergeCell ref="B509:B522"/>
    <mergeCell ref="C509:J509"/>
    <mergeCell ref="B523:B571"/>
    <mergeCell ref="C523:J523"/>
    <mergeCell ref="C522:L522"/>
    <mergeCell ref="L525:L570"/>
    <mergeCell ref="C571:L571"/>
    <mergeCell ref="B572:B614"/>
    <mergeCell ref="C572:J572"/>
    <mergeCell ref="B615:B626"/>
    <mergeCell ref="C615:J615"/>
    <mergeCell ref="C614:L614"/>
    <mergeCell ref="L617:L625"/>
    <mergeCell ref="C626:L626"/>
    <mergeCell ref="B627:B637"/>
    <mergeCell ref="C627:J627"/>
    <mergeCell ref="B638:B679"/>
    <mergeCell ref="C638:J638"/>
    <mergeCell ref="C637:L637"/>
    <mergeCell ref="L640:L678"/>
    <mergeCell ref="C679:L679"/>
    <mergeCell ref="L629:L636"/>
    <mergeCell ref="C680:J680"/>
    <mergeCell ref="B694:B698"/>
    <mergeCell ref="C694:J694"/>
    <mergeCell ref="C693:L693"/>
    <mergeCell ref="L696:L697"/>
    <mergeCell ref="C698:L698"/>
    <mergeCell ref="L682:L692"/>
    <mergeCell ref="B699:B707"/>
    <mergeCell ref="C699:J699"/>
    <mergeCell ref="C390:L390"/>
    <mergeCell ref="C394:L394"/>
    <mergeCell ref="L397:L419"/>
    <mergeCell ref="C420:L420"/>
    <mergeCell ref="L423:L433"/>
    <mergeCell ref="C434:L434"/>
    <mergeCell ref="L437:L442"/>
    <mergeCell ref="B680:B693"/>
    <mergeCell ref="N446:N508"/>
    <mergeCell ref="N511:N522"/>
    <mergeCell ref="N525:N571"/>
    <mergeCell ref="N574:N614"/>
    <mergeCell ref="N617:N626"/>
    <mergeCell ref="N629:N637"/>
    <mergeCell ref="N640:N679"/>
    <mergeCell ref="N682:N693"/>
    <mergeCell ref="N696:N698"/>
    <mergeCell ref="N701:N707"/>
    <mergeCell ref="L11:L26"/>
    <mergeCell ref="L366:L370"/>
    <mergeCell ref="C371:L371"/>
    <mergeCell ref="L374:L379"/>
    <mergeCell ref="C380:L380"/>
    <mergeCell ref="L383:L389"/>
    <mergeCell ref="C27:L27"/>
    <mergeCell ref="C43:L43"/>
    <mergeCell ref="C52:L52"/>
    <mergeCell ref="C61:L61"/>
    <mergeCell ref="L140:L155"/>
    <mergeCell ref="C156:L156"/>
    <mergeCell ref="C137:L137"/>
    <mergeCell ref="C28:J28"/>
    <mergeCell ref="L30:L42"/>
    <mergeCell ref="L347:L355"/>
    <mergeCell ref="C356:L356"/>
    <mergeCell ref="L359:L362"/>
    <mergeCell ref="C363:L363"/>
    <mergeCell ref="L159:L221"/>
    <mergeCell ref="C222:L222"/>
    <mergeCell ref="L225:L322"/>
    <mergeCell ref="C323:L323"/>
    <mergeCell ref="L326:L343"/>
    <mergeCell ref="C344:L344"/>
  </mergeCells>
  <printOptions/>
  <pageMargins left="0.196850393700787" right="0.196850393700787" top="0" bottom="0" header="0" footer="0"/>
  <pageSetup fitToHeight="0" fitToWidth="1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21"/>
  <sheetViews>
    <sheetView zoomScalePageLayoutView="0" workbookViewId="0" topLeftCell="A1">
      <selection activeCell="F13" sqref="F13"/>
    </sheetView>
  </sheetViews>
  <sheetFormatPr defaultColWidth="9.140625" defaultRowHeight="12.75"/>
  <cols>
    <col min="2" max="2" width="25.7109375" style="0" customWidth="1"/>
    <col min="3" max="3" width="31.57421875" style="0" customWidth="1"/>
    <col min="5" max="5" width="22.8515625" style="0" customWidth="1"/>
    <col min="6" max="6" width="22.7109375" style="0" customWidth="1"/>
    <col min="7" max="7" width="22.8515625" style="0" customWidth="1"/>
  </cols>
  <sheetData>
    <row r="2" spans="2:7" ht="12.75">
      <c r="B2" s="20" t="s">
        <v>24</v>
      </c>
      <c r="C2" s="1"/>
      <c r="D2" s="1"/>
      <c r="E2" s="2" t="s">
        <v>1287</v>
      </c>
      <c r="F2" s="3"/>
      <c r="G2" s="3"/>
    </row>
    <row r="4" spans="2:7" ht="13.5" thickBot="1">
      <c r="B4" s="3"/>
      <c r="C4" s="3"/>
      <c r="D4" s="3"/>
      <c r="E4" s="3"/>
      <c r="F4" s="3"/>
      <c r="G4" s="3"/>
    </row>
    <row r="5" spans="2:7" ht="24.75" thickBot="1">
      <c r="B5" s="4" t="s">
        <v>2</v>
      </c>
      <c r="C5" s="5" t="s">
        <v>28</v>
      </c>
      <c r="D5" s="3"/>
      <c r="E5" s="6" t="s">
        <v>3</v>
      </c>
      <c r="F5" s="7" t="s">
        <v>4</v>
      </c>
      <c r="G5" s="8" t="s">
        <v>5</v>
      </c>
    </row>
    <row r="6" spans="2:7" ht="15" thickBot="1">
      <c r="B6" s="9"/>
      <c r="C6" s="10"/>
      <c r="D6" s="3"/>
      <c r="E6" s="11">
        <f>'YUNYCOM d.o.o. - specifikacija'!L708</f>
        <v>856665729.8999999</v>
      </c>
      <c r="F6" s="11">
        <f>'YUNYCOM d.o.o. - specifikacija'!M708</f>
        <v>0</v>
      </c>
      <c r="G6" s="12">
        <f>'YUNYCOM d.o.o. - specifikacija'!M710</f>
        <v>0</v>
      </c>
    </row>
    <row r="7" spans="2:7" ht="24.75" customHeight="1" thickBot="1">
      <c r="B7" s="4" t="s">
        <v>6</v>
      </c>
      <c r="C7" s="13" t="s">
        <v>7</v>
      </c>
      <c r="D7" s="3"/>
      <c r="E7" s="88" t="s">
        <v>8</v>
      </c>
      <c r="F7" s="89"/>
      <c r="G7" s="90"/>
    </row>
    <row r="8" spans="2:7" ht="20.25" customHeight="1" thickBot="1">
      <c r="B8" s="9"/>
      <c r="C8" s="10"/>
      <c r="D8" s="3"/>
      <c r="E8" s="14">
        <f>E6/1000</f>
        <v>856665.7298999998</v>
      </c>
      <c r="F8" s="14">
        <f>F6/1000</f>
        <v>0</v>
      </c>
      <c r="G8" s="15">
        <f>G6/1000</f>
        <v>0</v>
      </c>
    </row>
    <row r="9" spans="2:7" ht="15">
      <c r="B9" s="4" t="s">
        <v>9</v>
      </c>
      <c r="C9" s="13" t="s">
        <v>10</v>
      </c>
      <c r="D9" s="3"/>
      <c r="E9" s="10"/>
      <c r="F9" s="10"/>
      <c r="G9" s="16"/>
    </row>
    <row r="10" spans="2:7" ht="14.25">
      <c r="B10" s="9"/>
      <c r="C10" s="10"/>
      <c r="D10" s="3"/>
      <c r="E10" s="10"/>
      <c r="F10" s="10"/>
      <c r="G10" s="16"/>
    </row>
    <row r="11" spans="2:7" ht="15">
      <c r="B11" s="4" t="s">
        <v>11</v>
      </c>
      <c r="C11" s="13" t="s">
        <v>12</v>
      </c>
      <c r="D11" s="3"/>
      <c r="E11" s="10"/>
      <c r="F11" s="10"/>
      <c r="G11" s="16"/>
    </row>
    <row r="12" spans="2:7" ht="14.25">
      <c r="B12" s="9"/>
      <c r="C12" s="10"/>
      <c r="D12" s="3"/>
      <c r="E12" s="3"/>
      <c r="F12" s="3"/>
      <c r="G12" s="16"/>
    </row>
    <row r="13" spans="2:7" ht="15">
      <c r="B13" s="4" t="s">
        <v>0</v>
      </c>
      <c r="C13" s="13" t="s">
        <v>13</v>
      </c>
      <c r="D13" s="3"/>
      <c r="E13" s="17" t="s">
        <v>14</v>
      </c>
      <c r="F13" s="18">
        <f>'YUNYCOM d.o.o. - specifikacija'!N708</f>
        <v>1</v>
      </c>
      <c r="G13" s="16"/>
    </row>
    <row r="14" spans="2:7" ht="14.25">
      <c r="B14" s="9"/>
      <c r="C14" s="10"/>
      <c r="D14" s="3"/>
      <c r="E14" s="10"/>
      <c r="F14" s="10"/>
      <c r="G14" s="16"/>
    </row>
    <row r="15" spans="2:7" ht="25.5">
      <c r="B15" s="4" t="s">
        <v>15</v>
      </c>
      <c r="C15" s="5" t="s">
        <v>16</v>
      </c>
      <c r="D15" s="3"/>
      <c r="E15" s="17" t="s">
        <v>17</v>
      </c>
      <c r="F15" s="13" t="s">
        <v>23</v>
      </c>
      <c r="G15" s="3"/>
    </row>
    <row r="16" spans="2:7" ht="14.25">
      <c r="B16" s="9"/>
      <c r="C16" s="10"/>
      <c r="D16" s="3"/>
      <c r="E16" s="3"/>
      <c r="F16" s="3"/>
      <c r="G16" s="3"/>
    </row>
    <row r="17" spans="2:7" ht="15">
      <c r="B17" s="4" t="s">
        <v>18</v>
      </c>
      <c r="C17" s="5" t="s">
        <v>29</v>
      </c>
      <c r="D17" s="3"/>
      <c r="E17" s="3"/>
      <c r="F17" s="3"/>
      <c r="G17" s="3"/>
    </row>
    <row r="18" spans="2:7" ht="14.25">
      <c r="B18" s="9"/>
      <c r="C18" s="10"/>
      <c r="D18" s="3"/>
      <c r="E18" s="3"/>
      <c r="F18" s="3"/>
      <c r="G18" s="3"/>
    </row>
    <row r="19" spans="2:3" ht="15">
      <c r="B19" s="4" t="s">
        <v>19</v>
      </c>
      <c r="C19" s="5" t="s">
        <v>20</v>
      </c>
    </row>
    <row r="20" spans="2:3" ht="14.25">
      <c r="B20" s="9"/>
      <c r="C20" s="10"/>
    </row>
    <row r="21" spans="2:3" ht="15">
      <c r="B21" s="4" t="s">
        <v>21</v>
      </c>
      <c r="C21" s="19" t="s">
        <v>30</v>
      </c>
    </row>
  </sheetData>
  <sheetProtection/>
  <mergeCells count="1">
    <mergeCell ref="E7:G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lela.petrovic</dc:creator>
  <cp:keywords/>
  <dc:description/>
  <cp:lastModifiedBy>Windows User</cp:lastModifiedBy>
  <cp:lastPrinted>2020-04-03T12:35:40Z</cp:lastPrinted>
  <dcterms:created xsi:type="dcterms:W3CDTF">2014-01-17T13:07:43Z</dcterms:created>
  <dcterms:modified xsi:type="dcterms:W3CDTF">2020-05-06T09:09:38Z</dcterms:modified>
  <cp:category/>
  <cp:version/>
  <cp:contentType/>
  <cp:contentStatus/>
</cp:coreProperties>
</file>