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<sst xmlns="http://schemas.openxmlformats.org/spreadsheetml/2006/main" count="99" uniqueCount="72">
  <si>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</si>
  <si>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</si>
  <si>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</si>
  <si>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</si>
  <si>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</si>
  <si>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</si>
  <si>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</si>
  <si>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</si>
  <si>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</si>
  <si>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</si>
  <si>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</si>
  <si>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</si>
  <si>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</si>
  <si>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</si>
  <si>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</si>
  <si>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</si>
  <si>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</si>
  <si>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</si>
  <si>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</si>
  <si>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</si>
  <si>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</si>
  <si>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</si>
  <si>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</si>
  <si>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</si>
  <si>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</si>
  <si>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</si>
  <si>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</si>
  <si>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</si>
  <si>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</si>
  <si>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</si>
  <si>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</si>
  <si>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</si>
  <si>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</si>
  <si>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</si>
  <si>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</si>
  <si>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</si>
  <si>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</si>
  <si>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УКУПНO БЕЗ ПДВ-А</t>
  </si>
  <si>
    <t>ИЗНОС ПДВ-А (10%)</t>
  </si>
  <si>
    <t>УКУПНO СА ПДВ-ОМ</t>
  </si>
  <si>
    <t>100 ml (350 mg I/ml)</t>
  </si>
  <si>
    <t>bočica</t>
  </si>
  <si>
    <t>200 ml (350 mg I/ml)</t>
  </si>
  <si>
    <t>500 ml (350 mg I/ml)</t>
  </si>
  <si>
    <t>Укупна цена без 
ПДВ-а</t>
  </si>
  <si>
    <t>MEDICOM D.O.O.</t>
  </si>
  <si>
    <t>MEDICOM d.o.o.</t>
  </si>
  <si>
    <t>joversol 300 mg I/ml, 50 ml</t>
  </si>
  <si>
    <t>0199406</t>
  </si>
  <si>
    <t>Optiray 300 - Joversol</t>
  </si>
  <si>
    <t xml:space="preserve">Liebel - Flarsheim Canada SAD i GUERBET IRELAND ULC </t>
  </si>
  <si>
    <t>rastvor za injekciju/infuziju</t>
  </si>
  <si>
    <t>50 ml (300 mg I/ml) (63.6%)</t>
  </si>
  <si>
    <t>joversol 300 mg I/ml, 100 ml</t>
  </si>
  <si>
    <t>0199413</t>
  </si>
  <si>
    <t>100 ml (300 mg I/ml)</t>
  </si>
  <si>
    <t>joversol 300 mg I/ml, 200 ml</t>
  </si>
  <si>
    <t>0199415</t>
  </si>
  <si>
    <t>200 ml (300 mg I/ml)</t>
  </si>
  <si>
    <t>joversol 300 mg I/ml, 500 ml</t>
  </si>
  <si>
    <t>0199416</t>
  </si>
  <si>
    <t>500 ml (300 mg I/ml)</t>
  </si>
  <si>
    <t>joversol 350 mg I/ml, 50 ml</t>
  </si>
  <si>
    <t>0199407</t>
  </si>
  <si>
    <t>Optiray 350 - Joversol</t>
  </si>
  <si>
    <t>50 ml (350 mg I/ml) (74.1%)</t>
  </si>
  <si>
    <t>joversol 350 mg I/ml, 100 ml</t>
  </si>
  <si>
    <t>0199408</t>
  </si>
  <si>
    <t>joversol 350 mg I/ml, 200 ml</t>
  </si>
  <si>
    <t>0199409</t>
  </si>
  <si>
    <t>joversol 350 mg I/ml, 500 ml</t>
  </si>
  <si>
    <t>0199410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</si>
</sst>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34" borderId="10" xfId="57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="70" zoomScaleNormal="70" zoomScalePageLayoutView="0" workbookViewId="0" topLeftCell="A6">
      <selection activeCell="I6" sqref="I6:I13"/>
    </sheetView>
  </sheetViews>
  <sheetFormatPr defaultColWidth="9.140625" defaultRowHeight="15"/>
  <cols>
    <col min="1" max="1" width="9.00390625" style="17" customWidth="1"/>
    <col min="2" max="2" width="13.8515625" style="19" customWidth="1"/>
    <col min="3" max="3" width="25.28125" style="19" customWidth="1"/>
    <col min="4" max="4" width="18.140625" style="2" customWidth="1"/>
    <col min="5" max="5" width="25.421875" style="18" customWidth="1"/>
    <col min="6" max="6" width="23.140625" style="2" customWidth="1"/>
    <col min="7" max="7" width="18.00390625" style="2" customWidth="1"/>
    <col min="8" max="8" width="14.140625" style="2" customWidth="1"/>
    <col min="9" max="10" width="16.00390625" style="25" customWidth="1"/>
    <col min="11" max="12" width="16.00390625" style="25" hidden="1" customWidth="1"/>
    <col min="13" max="13" width="18.7109375" style="25" customWidth="1"/>
    <col min="14" max="14" width="18.57421875" style="32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9.25" customHeight="1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9" customFormat="1" ht="18.75" customHeight="1">
      <c r="A4" s="31"/>
      <c r="B4" s="44"/>
      <c r="C4" s="4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4" ht="38.25">
      <c r="A5" s="34" t="s">
        <v>23</v>
      </c>
      <c r="B5" s="35" t="s">
        <v>24</v>
      </c>
      <c r="C5" s="34" t="s">
        <v>27</v>
      </c>
      <c r="D5" s="34" t="s">
        <v>29</v>
      </c>
      <c r="E5" s="34" t="s">
        <v>30</v>
      </c>
      <c r="F5" s="34" t="s">
        <v>31</v>
      </c>
      <c r="G5" s="34" t="s">
        <v>32</v>
      </c>
      <c r="H5" s="34" t="s">
        <v>33</v>
      </c>
      <c r="I5" s="34" t="s">
        <v>34</v>
      </c>
      <c r="J5" s="34" t="s">
        <v>28</v>
      </c>
      <c r="K5" s="29" t="s">
        <v>25</v>
      </c>
      <c r="L5" s="30" t="s">
        <v>26</v>
      </c>
      <c r="M5" s="34" t="s">
        <v>44</v>
      </c>
      <c r="N5" s="36" t="s">
        <v>0</v>
      </c>
    </row>
    <row r="6" spans="1:15" ht="51.75" customHeight="1">
      <c r="A6" s="37">
        <v>394</v>
      </c>
      <c r="B6" s="52" t="s">
        <v>48</v>
      </c>
      <c r="C6" s="42" t="s">
        <v>47</v>
      </c>
      <c r="D6" s="53" t="s">
        <v>49</v>
      </c>
      <c r="E6" s="53" t="s">
        <v>50</v>
      </c>
      <c r="F6" s="42" t="s">
        <v>51</v>
      </c>
      <c r="G6" s="42" t="s">
        <v>52</v>
      </c>
      <c r="H6" s="37" t="s">
        <v>41</v>
      </c>
      <c r="I6" s="37"/>
      <c r="J6" s="39">
        <v>1276</v>
      </c>
      <c r="K6" s="40">
        <v>1486.52</v>
      </c>
      <c r="L6" s="38">
        <f>I6*K6</f>
        <v>0</v>
      </c>
      <c r="M6" s="39">
        <f>I6*J6</f>
        <v>0</v>
      </c>
      <c r="N6" s="43">
        <v>1</v>
      </c>
      <c r="O6" s="2"/>
    </row>
    <row r="7" spans="1:15" ht="53.25" customHeight="1">
      <c r="A7" s="37">
        <v>395</v>
      </c>
      <c r="B7" s="52" t="s">
        <v>54</v>
      </c>
      <c r="C7" s="42" t="s">
        <v>53</v>
      </c>
      <c r="D7" s="53" t="s">
        <v>49</v>
      </c>
      <c r="E7" s="53" t="s">
        <v>50</v>
      </c>
      <c r="F7" s="42" t="s">
        <v>51</v>
      </c>
      <c r="G7" s="42" t="s">
        <v>55</v>
      </c>
      <c r="H7" s="37" t="s">
        <v>41</v>
      </c>
      <c r="I7" s="37"/>
      <c r="J7" s="39">
        <v>2552</v>
      </c>
      <c r="K7" s="40">
        <v>2965.57</v>
      </c>
      <c r="L7" s="38">
        <f aca="true" t="shared" si="0" ref="L7:L14">I7*K7</f>
        <v>0</v>
      </c>
      <c r="M7" s="39">
        <f aca="true" t="shared" si="1" ref="M7:M13">I7*J7</f>
        <v>0</v>
      </c>
      <c r="N7" s="43">
        <v>1</v>
      </c>
      <c r="O7" s="2"/>
    </row>
    <row r="8" spans="1:15" ht="52.5" customHeight="1">
      <c r="A8" s="37">
        <v>396</v>
      </c>
      <c r="B8" s="52" t="s">
        <v>57</v>
      </c>
      <c r="C8" s="42" t="s">
        <v>56</v>
      </c>
      <c r="D8" s="53" t="s">
        <v>49</v>
      </c>
      <c r="E8" s="53" t="s">
        <v>50</v>
      </c>
      <c r="F8" s="42" t="s">
        <v>51</v>
      </c>
      <c r="G8" s="42" t="s">
        <v>58</v>
      </c>
      <c r="H8" s="37" t="s">
        <v>41</v>
      </c>
      <c r="I8" s="37"/>
      <c r="J8" s="39">
        <v>3289</v>
      </c>
      <c r="K8" s="40">
        <v>5931.15</v>
      </c>
      <c r="L8" s="38">
        <f t="shared" si="0"/>
        <v>0</v>
      </c>
      <c r="M8" s="39">
        <f t="shared" si="1"/>
        <v>0</v>
      </c>
      <c r="N8" s="43">
        <v>1</v>
      </c>
      <c r="O8" s="2"/>
    </row>
    <row r="9" spans="1:15" ht="48" customHeight="1">
      <c r="A9" s="37">
        <v>397</v>
      </c>
      <c r="B9" s="52" t="s">
        <v>60</v>
      </c>
      <c r="C9" s="42" t="s">
        <v>59</v>
      </c>
      <c r="D9" s="53" t="s">
        <v>49</v>
      </c>
      <c r="E9" s="53" t="s">
        <v>50</v>
      </c>
      <c r="F9" s="42" t="s">
        <v>51</v>
      </c>
      <c r="G9" s="42" t="s">
        <v>61</v>
      </c>
      <c r="H9" s="37" t="s">
        <v>41</v>
      </c>
      <c r="I9" s="37"/>
      <c r="J9" s="39">
        <v>8222.5</v>
      </c>
      <c r="K9" s="40">
        <v>12654.92</v>
      </c>
      <c r="L9" s="38">
        <f t="shared" si="0"/>
        <v>0</v>
      </c>
      <c r="M9" s="39">
        <f t="shared" si="1"/>
        <v>0</v>
      </c>
      <c r="N9" s="43">
        <v>1</v>
      </c>
      <c r="O9" s="2"/>
    </row>
    <row r="10" spans="1:14" ht="38.25">
      <c r="A10" s="37">
        <v>398</v>
      </c>
      <c r="B10" s="52" t="s">
        <v>63</v>
      </c>
      <c r="C10" s="42" t="s">
        <v>62</v>
      </c>
      <c r="D10" s="53" t="s">
        <v>64</v>
      </c>
      <c r="E10" s="53" t="s">
        <v>50</v>
      </c>
      <c r="F10" s="42" t="s">
        <v>51</v>
      </c>
      <c r="G10" s="42" t="s">
        <v>65</v>
      </c>
      <c r="H10" s="37" t="s">
        <v>41</v>
      </c>
      <c r="I10" s="37"/>
      <c r="J10" s="39">
        <v>1276</v>
      </c>
      <c r="K10" s="40">
        <v>1707.81</v>
      </c>
      <c r="L10" s="38">
        <f t="shared" si="0"/>
        <v>0</v>
      </c>
      <c r="M10" s="39">
        <f t="shared" si="1"/>
        <v>0</v>
      </c>
      <c r="N10" s="43">
        <v>1</v>
      </c>
    </row>
    <row r="11" spans="1:14" ht="38.25">
      <c r="A11" s="37">
        <v>399</v>
      </c>
      <c r="B11" s="52" t="s">
        <v>67</v>
      </c>
      <c r="C11" s="42" t="s">
        <v>66</v>
      </c>
      <c r="D11" s="53" t="s">
        <v>64</v>
      </c>
      <c r="E11" s="53" t="s">
        <v>50</v>
      </c>
      <c r="F11" s="42" t="s">
        <v>51</v>
      </c>
      <c r="G11" s="42" t="s">
        <v>40</v>
      </c>
      <c r="H11" s="37" t="s">
        <v>41</v>
      </c>
      <c r="I11" s="37"/>
      <c r="J11" s="39">
        <v>2552</v>
      </c>
      <c r="K11" s="40">
        <v>3330.22</v>
      </c>
      <c r="L11" s="38">
        <f t="shared" si="0"/>
        <v>0</v>
      </c>
      <c r="M11" s="39">
        <f t="shared" si="1"/>
        <v>0</v>
      </c>
      <c r="N11" s="43">
        <v>1</v>
      </c>
    </row>
    <row r="12" spans="1:14" ht="45" customHeight="1">
      <c r="A12" s="37">
        <v>400</v>
      </c>
      <c r="B12" s="52" t="s">
        <v>69</v>
      </c>
      <c r="C12" s="42" t="s">
        <v>68</v>
      </c>
      <c r="D12" s="53" t="s">
        <v>64</v>
      </c>
      <c r="E12" s="53" t="s">
        <v>50</v>
      </c>
      <c r="F12" s="42" t="s">
        <v>51</v>
      </c>
      <c r="G12" s="42" t="s">
        <v>42</v>
      </c>
      <c r="H12" s="37" t="s">
        <v>41</v>
      </c>
      <c r="I12" s="37"/>
      <c r="J12" s="39">
        <v>3696</v>
      </c>
      <c r="K12" s="40">
        <v>5404.96</v>
      </c>
      <c r="L12" s="38">
        <f t="shared" si="0"/>
        <v>0</v>
      </c>
      <c r="M12" s="39">
        <f t="shared" si="1"/>
        <v>0</v>
      </c>
      <c r="N12" s="43">
        <v>1</v>
      </c>
    </row>
    <row r="13" spans="1:14" ht="51" customHeight="1">
      <c r="A13" s="37">
        <v>401</v>
      </c>
      <c r="B13" s="52" t="s">
        <v>71</v>
      </c>
      <c r="C13" s="42" t="s">
        <v>70</v>
      </c>
      <c r="D13" s="53" t="s">
        <v>64</v>
      </c>
      <c r="E13" s="53" t="s">
        <v>50</v>
      </c>
      <c r="F13" s="42" t="s">
        <v>51</v>
      </c>
      <c r="G13" s="42" t="s">
        <v>43</v>
      </c>
      <c r="H13" s="37" t="s">
        <v>41</v>
      </c>
      <c r="I13" s="37"/>
      <c r="J13" s="39">
        <v>9240</v>
      </c>
      <c r="K13" s="40">
        <v>12654.92</v>
      </c>
      <c r="L13" s="38">
        <f t="shared" si="0"/>
        <v>0</v>
      </c>
      <c r="M13" s="39">
        <f t="shared" si="1"/>
        <v>0</v>
      </c>
      <c r="N13" s="43">
        <v>1</v>
      </c>
    </row>
    <row r="14" spans="1:14" ht="30" customHeight="1">
      <c r="A14" s="45" t="s">
        <v>37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38">
        <f>SUM(L6:L13)</f>
        <v>0</v>
      </c>
      <c r="M14" s="39">
        <f>SUM(M6:M13)</f>
        <v>0</v>
      </c>
      <c r="N14" s="43">
        <f>AVERAGE(N6:N13)</f>
        <v>1</v>
      </c>
    </row>
    <row r="15" spans="1:14" ht="30" customHeight="1">
      <c r="A15" s="45" t="s">
        <v>38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38">
        <f>L14*0.1</f>
        <v>0</v>
      </c>
      <c r="M15" s="39">
        <f>M14*0.1</f>
        <v>0</v>
      </c>
      <c r="N15" s="43"/>
    </row>
    <row r="16" spans="1:14" ht="30" customHeight="1">
      <c r="A16" s="45" t="s">
        <v>39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38">
        <f>SUM(L14:L15)</f>
        <v>0</v>
      </c>
      <c r="M16" s="39">
        <f>SUM(M14:M15)</f>
        <v>0</v>
      </c>
      <c r="N16" s="43"/>
    </row>
  </sheetData>
  <sheetProtection/>
  <mergeCells count="5">
    <mergeCell ref="A16:K16"/>
    <mergeCell ref="A15:K15"/>
    <mergeCell ref="A14:K14"/>
    <mergeCell ref="A2:O2"/>
    <mergeCell ref="A3:O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4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46</v>
      </c>
    </row>
    <row r="4" ht="15" thickBot="1"/>
    <row r="5" spans="2:7" ht="36.75" thickBot="1">
      <c r="B5" s="3" t="s">
        <v>2</v>
      </c>
      <c r="C5" s="4" t="s">
        <v>35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specifikacija!L14</f>
        <v>0</v>
      </c>
      <c r="F6" s="11">
        <f>specifikacija!M14</f>
        <v>0</v>
      </c>
      <c r="G6" s="12">
        <f>specifikacija!M16</f>
        <v>0</v>
      </c>
    </row>
    <row r="7" spans="2:7" ht="36.75" thickBot="1">
      <c r="B7" s="3" t="s">
        <v>3</v>
      </c>
      <c r="C7" s="7" t="s">
        <v>16</v>
      </c>
      <c r="E7" s="49" t="s">
        <v>22</v>
      </c>
      <c r="F7" s="50"/>
      <c r="G7" s="51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3">
        <f>specifikacija!N14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2020-03-24T22:32:31Z</dcterms:modified>
  <cp:category/>
  <cp:version/>
  <cp:contentType/>
  <cp:contentStatus/>
</cp:coreProperties>
</file>