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<sst xmlns="http://schemas.openxmlformats.org/spreadsheetml/2006/main" count="85" uniqueCount="62">
  <si>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</si>
  <si>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</si>
  <si>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</si>
  <si>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</si>
  <si>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</si>
  <si>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</si>
  <si>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</si>
  <si>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</si>
  <si>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</si>
  <si>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</si>
  <si>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</si>
  <si>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</si>
  <si>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</si>
  <si>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</si>
  <si>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</si>
  <si>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</si>
  <si>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</si>
  <si>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</si>
  <si>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</si>
  <si>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</si>
  <si>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</si>
  <si>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</si>
  <si>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</si>
  <si>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</si>
  <si>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</si>
  <si>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</si>
  <si>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</si>
  <si>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</si>
  <si>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</si>
  <si>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</si>
  <si>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</si>
  <si>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</si>
  <si>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</si>
  <si>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</si>
  <si>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</si>
  <si>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</si>
  <si>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</si>
  <si>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</si>
  <si>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</si>
  <si>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</si>
  <si>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</si>
  <si>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FRESENIUS D.O.O.</t>
  </si>
  <si>
    <t>natrijum-hlorid, natrijum-laktat, kalcijum-hlorid, magnezijum-hlorid, glukoza, 2000 ml</t>
  </si>
  <si>
    <t>Balance 1,5% glukoze, 1,25 mmol/l kalcijuma, 2000 ml</t>
  </si>
  <si>
    <t>Fresenius Medical Care Nemačka</t>
  </si>
  <si>
    <t>rastvor za peritonealnu dijalizu</t>
  </si>
  <si>
    <t>2000 ml (5,64 g/l+3,925 g/l+0,1838 g/l+0,1017 g/l + 15 g/l)</t>
  </si>
  <si>
    <t>kesa</t>
  </si>
  <si>
    <t>Balance 2,3% glukoze, 1,25 mmol/l kalcijuma, 2000 ml</t>
  </si>
  <si>
    <t>2000 ml (5,64 g/l+3,925 g/l+0,1838 g/l+0,1017 g/l+22,73 g/l)</t>
  </si>
  <si>
    <t>Balance 4,25% glukoze, 1,25 mmol/l kalcijuma, 2000 ml</t>
  </si>
  <si>
    <t>2000 ml (5,64 g/l+3,925 g/l+0,1838 g/l+0,1017 g/l+42,5 g/l)</t>
  </si>
  <si>
    <t>natrijum-hlorid, natrijum-laktat, kalcijum-hlorid, magnezijum-hlorid, glukoza, 2500 ml</t>
  </si>
  <si>
    <t>Balance 2,3% glukoze, 1,25 mmol/l kalcijuma, 2500 ml</t>
  </si>
  <si>
    <t>2500 ml (5,64 g/l+3,925 g/l+0,1838 g/l+0,1017 g/l+22,73 g/l)</t>
  </si>
  <si>
    <t>Balance 1,5% glukoze, 1,25 mmol/l kalcijuma, 2500 ml</t>
  </si>
  <si>
    <t xml:space="preserve">2500 ml (5,64 g/l+3,925 g/l+0,1838 g/l+0,1017 g/l+15 g/l) </t>
  </si>
  <si>
    <t>natrijum-hlorid, natrijum-laktat, kalcijum-hlorid, magnezijum-hlorid, glukoza, 5000 ml</t>
  </si>
  <si>
    <t>Balance 2,3% glukoze, 1,25 mmol/l kalcijuma, 5000 ml</t>
  </si>
  <si>
    <t>5000 ml (5,64 g/l+3,925 g/l+0,1838 g/l+0,1017 g/l+22,73 g/l)</t>
  </si>
  <si>
    <t>Balance 1,5% glukoze, 1,25 mmol/l kalcijuma, 5000 ml</t>
  </si>
  <si>
    <t>5000 ml (5,64 g/l+3,925 g/l+0,1838 g/l+0,1017 g/l+15 g/l)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</si>
</sst>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6"/>
    </row>
    <row r="3" spans="1:15" ht="12.75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7" t="s">
        <v>8</v>
      </c>
    </row>
    <row r="7" spans="1:14" s="20" customFormat="1" ht="53.25" customHeight="1">
      <c r="A7" s="42">
        <v>103</v>
      </c>
      <c r="B7" s="49" t="s">
        <v>42</v>
      </c>
      <c r="C7" s="49">
        <v>9175716</v>
      </c>
      <c r="D7" s="49" t="s">
        <v>43</v>
      </c>
      <c r="E7" s="49" t="s">
        <v>44</v>
      </c>
      <c r="F7" s="43" t="s">
        <v>45</v>
      </c>
      <c r="G7" s="49" t="s">
        <v>46</v>
      </c>
      <c r="H7" s="44" t="s">
        <v>47</v>
      </c>
      <c r="I7" s="50"/>
      <c r="J7" s="46">
        <v>790.27</v>
      </c>
      <c r="K7" s="45">
        <v>790.27</v>
      </c>
      <c r="L7" s="35">
        <f>J7*I7</f>
        <v>0</v>
      </c>
      <c r="M7" s="34">
        <f>K7*I7</f>
        <v>0</v>
      </c>
      <c r="N7" s="47">
        <v>1</v>
      </c>
    </row>
    <row r="8" spans="1:14" s="20" customFormat="1" ht="53.25" customHeight="1">
      <c r="A8" s="42">
        <v>104</v>
      </c>
      <c r="B8" s="49" t="s">
        <v>42</v>
      </c>
      <c r="C8" s="49">
        <v>9175717</v>
      </c>
      <c r="D8" s="49" t="s">
        <v>48</v>
      </c>
      <c r="E8" s="49" t="s">
        <v>44</v>
      </c>
      <c r="F8" s="43" t="s">
        <v>45</v>
      </c>
      <c r="G8" s="49" t="s">
        <v>49</v>
      </c>
      <c r="H8" s="44" t="s">
        <v>47</v>
      </c>
      <c r="I8" s="50"/>
      <c r="J8" s="46">
        <v>790.27</v>
      </c>
      <c r="K8" s="45">
        <v>790.27</v>
      </c>
      <c r="L8" s="35">
        <f aca="true" t="shared" si="0" ref="L8:L13">J8*I8</f>
        <v>0</v>
      </c>
      <c r="M8" s="34">
        <f aca="true" t="shared" si="1" ref="M8:M13">K8*I8</f>
        <v>0</v>
      </c>
      <c r="N8" s="47">
        <v>1</v>
      </c>
    </row>
    <row r="9" spans="1:14" s="20" customFormat="1" ht="53.25" customHeight="1">
      <c r="A9" s="42">
        <v>105</v>
      </c>
      <c r="B9" s="49" t="s">
        <v>42</v>
      </c>
      <c r="C9" s="49">
        <v>9175718</v>
      </c>
      <c r="D9" s="49" t="s">
        <v>50</v>
      </c>
      <c r="E9" s="49" t="s">
        <v>44</v>
      </c>
      <c r="F9" s="43" t="s">
        <v>45</v>
      </c>
      <c r="G9" s="49" t="s">
        <v>51</v>
      </c>
      <c r="H9" s="44" t="s">
        <v>47</v>
      </c>
      <c r="I9" s="50"/>
      <c r="J9" s="46">
        <v>790.27</v>
      </c>
      <c r="K9" s="45">
        <v>790.27</v>
      </c>
      <c r="L9" s="35">
        <f t="shared" si="0"/>
        <v>0</v>
      </c>
      <c r="M9" s="34">
        <f t="shared" si="1"/>
        <v>0</v>
      </c>
      <c r="N9" s="47">
        <v>1</v>
      </c>
    </row>
    <row r="10" spans="1:14" s="20" customFormat="1" ht="53.25" customHeight="1">
      <c r="A10" s="42">
        <v>106</v>
      </c>
      <c r="B10" s="51" t="s">
        <v>52</v>
      </c>
      <c r="C10" s="51">
        <v>9175701</v>
      </c>
      <c r="D10" s="51" t="s">
        <v>53</v>
      </c>
      <c r="E10" s="51" t="s">
        <v>44</v>
      </c>
      <c r="F10" s="43" t="s">
        <v>45</v>
      </c>
      <c r="G10" s="51" t="s">
        <v>54</v>
      </c>
      <c r="H10" s="44" t="s">
        <v>47</v>
      </c>
      <c r="I10" s="50"/>
      <c r="J10" s="46">
        <v>853.35</v>
      </c>
      <c r="K10" s="45">
        <v>849.57</v>
      </c>
      <c r="L10" s="35">
        <f t="shared" si="0"/>
        <v>0</v>
      </c>
      <c r="M10" s="34">
        <f t="shared" si="1"/>
        <v>0</v>
      </c>
      <c r="N10" s="47">
        <v>1</v>
      </c>
    </row>
    <row r="11" spans="1:14" s="20" customFormat="1" ht="53.25" customHeight="1">
      <c r="A11" s="42">
        <v>107</v>
      </c>
      <c r="B11" s="51" t="s">
        <v>52</v>
      </c>
      <c r="C11" s="51">
        <v>9175700</v>
      </c>
      <c r="D11" s="51" t="s">
        <v>55</v>
      </c>
      <c r="E11" s="51" t="s">
        <v>44</v>
      </c>
      <c r="F11" s="43" t="s">
        <v>45</v>
      </c>
      <c r="G11" s="51" t="s">
        <v>56</v>
      </c>
      <c r="H11" s="44" t="s">
        <v>47</v>
      </c>
      <c r="I11" s="50"/>
      <c r="J11" s="46">
        <v>853.35</v>
      </c>
      <c r="K11" s="45">
        <v>849.57</v>
      </c>
      <c r="L11" s="35">
        <f t="shared" si="0"/>
        <v>0</v>
      </c>
      <c r="M11" s="34">
        <f t="shared" si="1"/>
        <v>0</v>
      </c>
      <c r="N11" s="47">
        <v>1</v>
      </c>
    </row>
    <row r="12" spans="1:14" s="20" customFormat="1" ht="53.25" customHeight="1">
      <c r="A12" s="42">
        <v>108</v>
      </c>
      <c r="B12" s="52" t="s">
        <v>57</v>
      </c>
      <c r="C12" s="52">
        <v>9175704</v>
      </c>
      <c r="D12" s="52" t="s">
        <v>58</v>
      </c>
      <c r="E12" s="52" t="s">
        <v>44</v>
      </c>
      <c r="F12" s="43" t="s">
        <v>45</v>
      </c>
      <c r="G12" s="49" t="s">
        <v>59</v>
      </c>
      <c r="H12" s="44" t="s">
        <v>47</v>
      </c>
      <c r="I12" s="50"/>
      <c r="J12" s="46">
        <v>1706.7</v>
      </c>
      <c r="K12" s="45">
        <v>1706.7</v>
      </c>
      <c r="L12" s="35">
        <f t="shared" si="0"/>
        <v>0</v>
      </c>
      <c r="M12" s="34">
        <f t="shared" si="1"/>
        <v>0</v>
      </c>
      <c r="N12" s="47">
        <v>1</v>
      </c>
    </row>
    <row r="13" spans="1:14" s="20" customFormat="1" ht="53.25" customHeight="1">
      <c r="A13" s="42">
        <v>109</v>
      </c>
      <c r="B13" s="52" t="s">
        <v>57</v>
      </c>
      <c r="C13" s="52">
        <v>9175703</v>
      </c>
      <c r="D13" s="52" t="s">
        <v>60</v>
      </c>
      <c r="E13" s="52" t="s">
        <v>44</v>
      </c>
      <c r="F13" s="43" t="s">
        <v>45</v>
      </c>
      <c r="G13" s="49" t="s">
        <v>61</v>
      </c>
      <c r="H13" s="44" t="s">
        <v>47</v>
      </c>
      <c r="I13" s="50"/>
      <c r="J13" s="46">
        <v>1706.7</v>
      </c>
      <c r="K13" s="45">
        <v>1706.7</v>
      </c>
      <c r="L13" s="35">
        <f t="shared" si="0"/>
        <v>0</v>
      </c>
      <c r="M13" s="34">
        <f t="shared" si="1"/>
        <v>0</v>
      </c>
      <c r="N13" s="47">
        <v>1</v>
      </c>
    </row>
    <row r="14" spans="1:14" ht="24.75" customHeight="1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27">
        <f>SUM(L7:L13)</f>
        <v>0</v>
      </c>
      <c r="M14" s="33">
        <f>SUM(M7:M13)</f>
        <v>0</v>
      </c>
      <c r="N14" s="48">
        <f>AVERAGE(N7:N13)</f>
        <v>1</v>
      </c>
    </row>
    <row r="15" spans="1:14" ht="24.75" customHeight="1">
      <c r="A15" s="53" t="s">
        <v>10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27">
        <f>L14*0.1</f>
        <v>0</v>
      </c>
      <c r="M15" s="33">
        <f>M14*0.1</f>
        <v>0</v>
      </c>
      <c r="N15" s="30"/>
    </row>
    <row r="16" spans="1:14" ht="24.75" customHeight="1">
      <c r="A16" s="53" t="s">
        <v>11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27">
        <f>L14+L15</f>
        <v>0</v>
      </c>
      <c r="M16" s="33">
        <f>M15+M14</f>
        <v>0</v>
      </c>
      <c r="N16" s="30"/>
    </row>
    <row r="22" spans="9:14" s="20" customFormat="1" ht="12.75">
      <c r="I22" s="28"/>
      <c r="J22" s="29"/>
      <c r="K22" s="29"/>
      <c r="L22" s="29"/>
      <c r="M22" s="29"/>
      <c r="N22" s="28"/>
    </row>
    <row r="25" ht="12.75">
      <c r="D25" s="20"/>
    </row>
  </sheetData>
  <sheetProtection/>
  <mergeCells count="5">
    <mergeCell ref="A16:K16"/>
    <mergeCell ref="A15:K15"/>
    <mergeCell ref="A2:N2"/>
    <mergeCell ref="A3:N3"/>
    <mergeCell ref="A14:K14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specifikacija!L14</f>
        <v>0</v>
      </c>
      <c r="F6" s="11">
        <f>specifikacija!M14</f>
        <v>0</v>
      </c>
      <c r="G6" s="12">
        <f>specifikacija!M16</f>
        <v>0</v>
      </c>
    </row>
    <row r="7" spans="2:7" ht="36.75" thickBot="1">
      <c r="B7" s="3" t="s">
        <v>14</v>
      </c>
      <c r="C7" s="7" t="s">
        <v>28</v>
      </c>
      <c r="E7" s="55" t="s">
        <v>34</v>
      </c>
      <c r="F7" s="56"/>
      <c r="G7" s="5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specifikacija!N14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2021-05-19T14:58:49Z</dcterms:modified>
  <cp:category/>
  <cp:version/>
  <cp:contentType/>
  <cp:contentStatus/>
</cp:coreProperties>
</file>