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LP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<sst xmlns="http://schemas.openxmlformats.org/spreadsheetml/2006/main" count="55" uniqueCount="55">
  <si>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</si>
  <si>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</si>
  <si>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</si>
  <si>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</si>
  <si>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</si>
  <si>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</si>
  <si>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</si>
  <si>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</si>
  <si>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</si>
  <si>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</si>
  <si>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</si>
  <si>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</si>
  <si>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</si>
  <si>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</si>
  <si>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</si>
  <si>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</si>
  <si>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</si>
  <si>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</si>
  <si>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</si>
  <si>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</si>
  <si>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</si>
  <si>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</si>
  <si>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</si>
  <si>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</si>
  <si>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</si>
  <si>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</si>
  <si>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</si>
  <si>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</si>
  <si>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</si>
  <si>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</si>
  <si>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</si>
  <si>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</si>
  <si>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</si>
  <si>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</si>
  <si>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</si>
  <si>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</si>
  <si>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</si>
  <si>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</si>
  <si>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404-1-110/20-3</t>
  </si>
  <si>
    <t>Оригинални и иновативни лекови</t>
  </si>
  <si>
    <t>film tableta</t>
  </si>
  <si>
    <t>tableta</t>
  </si>
  <si>
    <t xml:space="preserve">Процењена јединична  цена без ПДВ-а </t>
  </si>
  <si>
    <t>dabrafenib</t>
  </si>
  <si>
    <t>Tafinlar caps 120x75mg</t>
  </si>
  <si>
    <t>Glaxo Wellcome Spanija</t>
  </si>
  <si>
    <t>kapsula tvrda</t>
  </si>
  <si>
    <t>75 mg</t>
  </si>
  <si>
    <t>kapsula</t>
  </si>
  <si>
    <t>trametinib</t>
  </si>
  <si>
    <t>Mekinist tbl 30x2mg</t>
  </si>
  <si>
    <t>Novartis Pharma Nemacka</t>
  </si>
  <si>
    <t>2 mg</t>
  </si>
  <si>
    <t>Medica Milena Pharm D.O.O.</t>
  </si>
  <si>
    <t>MEDICA LINEA PHARM D.O.O.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</si>
</sst>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3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 wrapText="1"/>
    </xf>
    <xf numFmtId="4" fontId="37" fillId="34" borderId="17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" fontId="43" fillId="1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5" fillId="35" borderId="16" xfId="0" applyNumberFormat="1" applyFont="1" applyFill="1" applyBorder="1" applyAlignment="1">
      <alignment horizontal="center" vertical="center" wrapText="1"/>
    </xf>
    <xf numFmtId="0" fontId="6" fillId="35" borderId="16" xfId="56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3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4" fontId="45" fillId="34" borderId="1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21" xfId="0" applyNumberFormat="1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85" zoomScaleNormal="85" zoomScalePageLayoutView="0" workbookViewId="0" topLeftCell="A1">
      <selection activeCell="Y19" sqref="Y19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4" customWidth="1"/>
    <col min="4" max="4" width="15.7109375" style="23" customWidth="1"/>
    <col min="5" max="5" width="17.8515625" style="23" customWidth="1"/>
    <col min="6" max="6" width="15.57421875" style="23" bestFit="1" customWidth="1"/>
    <col min="7" max="7" width="10.28125" style="23" customWidth="1"/>
    <col min="8" max="8" width="10.00390625" style="23" customWidth="1"/>
    <col min="9" max="9" width="14.28125" style="23" customWidth="1"/>
    <col min="10" max="10" width="15.7109375" style="23" hidden="1" customWidth="1"/>
    <col min="11" max="11" width="14.421875" style="23" hidden="1" customWidth="1"/>
    <col min="12" max="12" width="20.421875" style="23" hidden="1" customWidth="1"/>
    <col min="13" max="13" width="18.140625" style="23" customWidth="1"/>
    <col min="14" max="14" width="17.57421875" style="23" hidden="1" customWidth="1"/>
    <col min="15" max="16384" width="9.140625" style="23" customWidth="1"/>
  </cols>
  <sheetData>
    <row r="1" spans="1:14" ht="12.7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2"/>
    </row>
    <row r="2" spans="1:14" ht="12.75" customHeight="1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2"/>
    </row>
    <row r="4" spans="1:14" s="25" customFormat="1" ht="51">
      <c r="A4" s="26" t="s">
        <v>33</v>
      </c>
      <c r="B4" s="43" t="s">
        <v>27</v>
      </c>
      <c r="C4" s="39" t="s">
        <v>0</v>
      </c>
      <c r="D4" s="31" t="s">
        <v>28</v>
      </c>
      <c r="E4" s="31" t="s">
        <v>2</v>
      </c>
      <c r="F4" s="31" t="s">
        <v>1</v>
      </c>
      <c r="G4" s="31" t="s">
        <v>34</v>
      </c>
      <c r="H4" s="40" t="s">
        <v>3</v>
      </c>
      <c r="I4" s="31" t="s">
        <v>35</v>
      </c>
      <c r="J4" s="45" t="s">
        <v>42</v>
      </c>
      <c r="K4" s="31" t="s">
        <v>36</v>
      </c>
      <c r="L4" s="28" t="s">
        <v>4</v>
      </c>
      <c r="M4" s="29" t="s">
        <v>5</v>
      </c>
      <c r="N4" s="28" t="s">
        <v>6</v>
      </c>
    </row>
    <row r="5" spans="1:14" ht="52.5" customHeight="1">
      <c r="A5" s="42">
        <v>2</v>
      </c>
      <c r="B5" s="44" t="s">
        <v>43</v>
      </c>
      <c r="C5" s="41">
        <v>1039102</v>
      </c>
      <c r="D5" s="38" t="s">
        <v>44</v>
      </c>
      <c r="E5" s="38" t="s">
        <v>45</v>
      </c>
      <c r="F5" s="38" t="s">
        <v>46</v>
      </c>
      <c r="G5" s="38" t="s">
        <v>47</v>
      </c>
      <c r="H5" s="38" t="s">
        <v>48</v>
      </c>
      <c r="I5" s="46"/>
      <c r="J5" s="48">
        <v>2439.66</v>
      </c>
      <c r="K5" s="37">
        <v>2432.34</v>
      </c>
      <c r="L5" s="33">
        <f>I5*J5</f>
        <v>0</v>
      </c>
      <c r="M5" s="30">
        <f>I5*K5</f>
        <v>0</v>
      </c>
      <c r="N5" s="32">
        <v>2</v>
      </c>
    </row>
    <row r="6" spans="1:14" ht="69.75" customHeight="1">
      <c r="A6" s="42">
        <v>3</v>
      </c>
      <c r="B6" s="44" t="s">
        <v>49</v>
      </c>
      <c r="C6" s="41">
        <v>1039658</v>
      </c>
      <c r="D6" s="38" t="s">
        <v>50</v>
      </c>
      <c r="E6" s="38" t="s">
        <v>51</v>
      </c>
      <c r="F6" s="38" t="s">
        <v>40</v>
      </c>
      <c r="G6" s="38" t="s">
        <v>52</v>
      </c>
      <c r="H6" s="38" t="s">
        <v>41</v>
      </c>
      <c r="I6" s="47"/>
      <c r="J6" s="48">
        <v>4000.08</v>
      </c>
      <c r="K6" s="37">
        <v>3988.09</v>
      </c>
      <c r="L6" s="33">
        <f>I6*J6</f>
        <v>0</v>
      </c>
      <c r="M6" s="30">
        <f>I6*K6</f>
        <v>0</v>
      </c>
      <c r="N6" s="32">
        <v>2</v>
      </c>
    </row>
    <row r="7" spans="1:14" ht="18.75" customHeight="1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8">
        <f>SUM(L5:L6)</f>
        <v>0</v>
      </c>
      <c r="M7" s="34">
        <f>SUM(M5:M6)</f>
        <v>0</v>
      </c>
      <c r="N7" s="35">
        <f>AVERAGE(N5:N6)</f>
        <v>2</v>
      </c>
    </row>
    <row r="8" spans="1:14" ht="18.75" customHeight="1">
      <c r="A8" s="50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28">
        <f>L7*0.1</f>
        <v>0</v>
      </c>
      <c r="M8" s="34">
        <f>M7*0.1</f>
        <v>0</v>
      </c>
      <c r="N8" s="27"/>
    </row>
    <row r="9" spans="1:14" ht="18.75" customHeight="1">
      <c r="A9" s="50" t="s">
        <v>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28">
        <f>SUM(L7:L8)</f>
        <v>0</v>
      </c>
      <c r="M9" s="34">
        <f>SUM(M7:M8)</f>
        <v>0</v>
      </c>
      <c r="N9" s="27"/>
    </row>
    <row r="10" ht="18.75" customHeight="1"/>
  </sheetData>
  <sheetProtection password="BD9A" sheet="1"/>
  <mergeCells count="5">
    <mergeCell ref="A1:M1"/>
    <mergeCell ref="A2:M2"/>
    <mergeCell ref="A9:K9"/>
    <mergeCell ref="A8:K8"/>
    <mergeCell ref="A7:K7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54</v>
      </c>
    </row>
    <row r="4" ht="15" thickBot="1"/>
    <row r="5" spans="2:7" ht="24.75" thickBot="1">
      <c r="B5" s="2" t="s">
        <v>14</v>
      </c>
      <c r="C5" s="3" t="s">
        <v>38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'MLP d.o.o. - specifikacija'!L7</f>
        <v>0</v>
      </c>
      <c r="F6" s="13">
        <f>'MLP d.o.o. - specifikacija'!M7</f>
        <v>0</v>
      </c>
      <c r="G6" s="14">
        <f>'MLP d.o.o. - specifikacija'!M9</f>
        <v>0</v>
      </c>
    </row>
    <row r="7" spans="2:7" ht="36.75" customHeight="1" thickBot="1">
      <c r="B7" s="2" t="s">
        <v>15</v>
      </c>
      <c r="C7" s="21" t="s">
        <v>32</v>
      </c>
      <c r="E7" s="52" t="s">
        <v>13</v>
      </c>
      <c r="F7" s="53"/>
      <c r="G7" s="54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6">
        <f>'MLP d.o.o. - specifikacija'!N7</f>
        <v>2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19</v>
      </c>
      <c r="C15" s="3" t="s">
        <v>39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2020-05-12T09:34:39Z</dcterms:modified>
  <cp:category/>
  <cp:version/>
  <cp:contentType/>
  <cp:contentStatus/>
</cp:coreProperties>
</file>