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armalogist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<sst xmlns="http://schemas.openxmlformats.org/spreadsheetml/2006/main" count="57" uniqueCount="55">
  <si>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</si>
  <si>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</si>
  <si>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</si>
  <si>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</si>
  <si>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</si>
  <si>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</si>
  <si>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</si>
  <si>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</si>
  <si>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</si>
  <si>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</si>
  <si>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</si>
  <si>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</si>
  <si>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</si>
  <si>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</si>
  <si>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</si>
  <si>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</si>
  <si>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</si>
  <si>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</si>
  <si>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</si>
  <si>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</si>
  <si>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</si>
  <si>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</si>
  <si>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</si>
  <si>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</si>
  <si>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</si>
  <si>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</si>
  <si>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</si>
  <si>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</si>
  <si>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</si>
  <si>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</si>
  <si>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</si>
  <si>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</si>
  <si>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</si>
  <si>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</si>
  <si>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</si>
  <si>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</si>
  <si>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</si>
  <si>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</si>
  <si>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</si>
  <si>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</si>
  <si>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404-1-110/20-52</t>
  </si>
  <si>
    <t>FARMALOGIST D.O.O</t>
  </si>
  <si>
    <t>FARMALOGIST D.O.O.</t>
  </si>
  <si>
    <t>Epoprostenol 0,5mg</t>
  </si>
  <si>
    <t>Epoprostenol 1,5mg</t>
  </si>
  <si>
    <t>prašak i rastvarač za rastvor za infuziju</t>
  </si>
  <si>
    <t>0,5mg</t>
  </si>
  <si>
    <t>bočica</t>
  </si>
  <si>
    <t>1,5mg</t>
  </si>
  <si>
    <t>Flolan 0.5 mg</t>
  </si>
  <si>
    <t>Flolan 1.5 mg</t>
  </si>
  <si>
    <t>GlaxoSmithKline Manufacturing, S.p.A.; GlaxoSmithKline Pharmaceuticals S.A.; Glaxo Wellcome GmbH&amp;Co.KG</t>
  </si>
  <si>
    <t>GlaxoSmithKline Manufacturing, S.p.A.</t>
  </si>
  <si>
    <t>RB00022</t>
  </si>
  <si>
    <t>RB00023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</si>
</sst>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4" fontId="51" fillId="35" borderId="16" xfId="0" applyNumberFormat="1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186" fontId="41" fillId="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421875" style="33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5" width="9.140625" style="2" hidden="1" customWidth="1"/>
    <col min="16" max="16384" width="9.140625" style="2" customWidth="1"/>
  </cols>
  <sheetData>
    <row r="1" spans="1:14" s="25" customFormat="1" ht="12.75">
      <c r="A1" s="33"/>
      <c r="C1" s="24"/>
      <c r="J1" s="26"/>
      <c r="K1" s="26"/>
      <c r="L1" s="26"/>
      <c r="M1" s="26"/>
      <c r="N1" s="27"/>
    </row>
    <row r="2" spans="1:14" ht="12.75" customHeight="1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8"/>
    </row>
    <row r="3" spans="1:14" ht="12.7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8"/>
    </row>
    <row r="5" spans="1:15" s="30" customFormat="1" ht="45.75" customHeight="1">
      <c r="A5" s="38" t="s">
        <v>31</v>
      </c>
      <c r="B5" s="39" t="s">
        <v>32</v>
      </c>
      <c r="C5" s="40" t="s">
        <v>39</v>
      </c>
      <c r="D5" s="41" t="s">
        <v>26</v>
      </c>
      <c r="E5" s="41" t="s">
        <v>1</v>
      </c>
      <c r="F5" s="41" t="s">
        <v>0</v>
      </c>
      <c r="G5" s="41" t="s">
        <v>36</v>
      </c>
      <c r="H5" s="42" t="s">
        <v>2</v>
      </c>
      <c r="I5" s="50" t="s">
        <v>3</v>
      </c>
      <c r="J5" s="51" t="s">
        <v>4</v>
      </c>
      <c r="K5" s="52" t="s">
        <v>34</v>
      </c>
      <c r="L5" s="52" t="s">
        <v>5</v>
      </c>
      <c r="M5" s="51" t="s">
        <v>6</v>
      </c>
      <c r="N5" s="53" t="s">
        <v>7</v>
      </c>
      <c r="O5" s="43"/>
    </row>
    <row r="6" spans="1:15" s="30" customFormat="1" ht="93.75" customHeight="1">
      <c r="A6" s="34">
        <v>18</v>
      </c>
      <c r="B6" s="47" t="s">
        <v>43</v>
      </c>
      <c r="C6" s="64" t="s">
        <v>53</v>
      </c>
      <c r="D6" s="34" t="s">
        <v>49</v>
      </c>
      <c r="E6" s="37" t="s">
        <v>51</v>
      </c>
      <c r="F6" s="48" t="s">
        <v>45</v>
      </c>
      <c r="G6" s="49" t="s">
        <v>46</v>
      </c>
      <c r="H6" s="37" t="s">
        <v>47</v>
      </c>
      <c r="I6" s="49"/>
      <c r="J6" s="44">
        <v>21776.78</v>
      </c>
      <c r="K6" s="57">
        <v>7792.48</v>
      </c>
      <c r="L6" s="31">
        <f>I6*K6</f>
        <v>0</v>
      </c>
      <c r="M6" s="35">
        <f>I6*J6</f>
        <v>0</v>
      </c>
      <c r="N6" s="45">
        <v>1</v>
      </c>
      <c r="O6" s="43"/>
    </row>
    <row r="7" spans="1:15" s="30" customFormat="1" ht="102" customHeight="1">
      <c r="A7" s="34">
        <v>19</v>
      </c>
      <c r="B7" s="47" t="s">
        <v>44</v>
      </c>
      <c r="C7" s="64" t="s">
        <v>54</v>
      </c>
      <c r="D7" s="34" t="s">
        <v>50</v>
      </c>
      <c r="E7" s="37" t="s">
        <v>52</v>
      </c>
      <c r="F7" s="48" t="s">
        <v>45</v>
      </c>
      <c r="G7" s="37" t="s">
        <v>48</v>
      </c>
      <c r="H7" s="37" t="s">
        <v>47</v>
      </c>
      <c r="I7" s="37"/>
      <c r="J7" s="44">
        <v>27604.38</v>
      </c>
      <c r="K7" s="57">
        <v>13364.63</v>
      </c>
      <c r="L7" s="31">
        <f>I7*K7</f>
        <v>0</v>
      </c>
      <c r="M7" s="35">
        <f>I7*J7</f>
        <v>0</v>
      </c>
      <c r="N7" s="45">
        <v>1</v>
      </c>
      <c r="O7" s="43"/>
    </row>
    <row r="8" spans="1:15" ht="18" customHeight="1">
      <c r="A8" s="58" t="s">
        <v>35</v>
      </c>
      <c r="B8" s="58"/>
      <c r="C8" s="58"/>
      <c r="D8" s="58"/>
      <c r="E8" s="58"/>
      <c r="F8" s="58"/>
      <c r="G8" s="58"/>
      <c r="H8" s="58"/>
      <c r="I8" s="59"/>
      <c r="J8" s="59"/>
      <c r="K8" s="59"/>
      <c r="L8" s="54">
        <f>SUM(L6:L7)</f>
        <v>0</v>
      </c>
      <c r="M8" s="55">
        <f>SUM(M6:M7)</f>
        <v>0</v>
      </c>
      <c r="N8" s="56">
        <v>1</v>
      </c>
      <c r="O8" s="46"/>
    </row>
    <row r="9" spans="1:15" ht="18" customHeight="1">
      <c r="A9" s="58" t="s">
        <v>38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31">
        <f>L8*0.1</f>
        <v>0</v>
      </c>
      <c r="M9" s="36">
        <f>M8*0.1</f>
        <v>0</v>
      </c>
      <c r="N9" s="32"/>
      <c r="O9" s="46"/>
    </row>
    <row r="10" spans="1:15" ht="18" customHeight="1">
      <c r="A10" s="58" t="s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31">
        <f>L8+L9</f>
        <v>0</v>
      </c>
      <c r="M10" s="36">
        <f>SUM(M8:M9)</f>
        <v>0</v>
      </c>
      <c r="N10" s="32"/>
      <c r="O10" s="46"/>
    </row>
    <row r="11" ht="12.75" hidden="1">
      <c r="M11" s="26">
        <v>0.1</v>
      </c>
    </row>
  </sheetData>
  <sheetProtection/>
  <mergeCells count="5">
    <mergeCell ref="A10:K10"/>
    <mergeCell ref="A9:K9"/>
    <mergeCell ref="A8:K8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'Farmalogist specifikacija'!L8</f>
        <v>0</v>
      </c>
      <c r="F6" s="14">
        <f>'Farmalogist specifikacija'!M8</f>
        <v>0</v>
      </c>
      <c r="G6" s="15">
        <f>'Farmalogist specifikacija'!M10</f>
        <v>0</v>
      </c>
    </row>
    <row r="7" spans="2:7" ht="36.75" customHeight="1" thickBot="1">
      <c r="B7" s="3" t="s">
        <v>15</v>
      </c>
      <c r="C7" s="23" t="s">
        <v>30</v>
      </c>
      <c r="E7" s="61" t="s">
        <v>13</v>
      </c>
      <c r="F7" s="62"/>
      <c r="G7" s="6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'Farmalogist specifikacija'!N8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2020-09-22T12:16:12Z</dcterms:modified>
  <cp:category/>
  <cp:version/>
  <cp:contentType/>
  <cp:contentStatus/>
</cp:coreProperties>
</file>