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POSTUPCI 2019\Lekovi za lečenje retkih bolesti 20-16\"/>
    </mc:Choice>
  </mc:AlternateContent>
  <bookViews>
    <workbookView xWindow="0" yWindow="0" windowWidth="28800" windowHeight="11700"/>
  </bookViews>
  <sheets>
    <sheet name="III kvartal" sheetId="3" r:id="rId1"/>
  </sheets>
  <externalReferences>
    <externalReference r:id="rId2"/>
  </externalReferences>
  <definedNames>
    <definedName name="_xlnm._FilterDatabase" localSheetId="0" hidden="1">'III kvartal'!$A$6:$G$62</definedName>
    <definedName name="_xlnm.Print_Area" localSheetId="0">'III kvartal'!$A$1:$H$65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3" l="1"/>
  <c r="C42" i="3"/>
  <c r="D42" i="3"/>
  <c r="E42" i="3"/>
  <c r="G42" i="3"/>
  <c r="F24" i="3" l="1"/>
  <c r="F57" i="3"/>
  <c r="F61" i="3" l="1"/>
  <c r="F39" i="3" l="1"/>
  <c r="F38" i="3"/>
  <c r="F47" i="3"/>
  <c r="F22" i="3"/>
  <c r="F49" i="3"/>
</calcChain>
</file>

<file path=xl/sharedStrings.xml><?xml version="1.0" encoding="utf-8"?>
<sst xmlns="http://schemas.openxmlformats.org/spreadsheetml/2006/main" count="255" uniqueCount="118">
  <si>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</si>
  <si>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</si>
  <si>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</si>
  <si>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</si>
  <si>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</si>
  <si>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</si>
  <si>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</si>
  <si>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</si>
  <si>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</si>
  <si>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</si>
  <si>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</si>
  <si>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</si>
  <si>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</si>
  <si>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</si>
  <si>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</si>
  <si>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</si>
  <si>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</si>
  <si>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</si>
  <si>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</si>
  <si>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</si>
  <si>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</si>
  <si>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</si>
  <si>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</si>
  <si>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</si>
  <si>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</si>
  <si>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</si>
  <si>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</si>
  <si>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</si>
  <si>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</si>
  <si>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</si>
  <si>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</si>
  <si>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</si>
  <si>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</si>
  <si>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</si>
  <si>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</si>
  <si>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</si>
  <si>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</si>
  <si>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</si>
  <si>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</si>
  <si>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</si>
  <si>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</si>
  <si>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</si>
  <si>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</si>
  <si>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</si>
  <si>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</si>
  <si>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</si>
  <si>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</si>
  <si>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</si>
  <si>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</si>
  <si>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</si>
  <si>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</si>
  <si>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</si>
  <si>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</si>
  <si>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</si>
  <si>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</si>
  <si>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</si>
  <si>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</si>
  <si>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</si>
  <si>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</si>
  <si>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</si>
  <si>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</si>
  <si>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</si>
  <si>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</si>
  <si>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</si>
  <si>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</si>
  <si>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</si>
  <si>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</si>
  <si>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</si>
  <si>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</si>
  <si>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</si>
  <si>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</si>
  <si>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</si>
  <si>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</si>
  <si>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</si>
  <si>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</si>
  <si>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</si>
  <si>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</si>
  <si>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</si>
  <si>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</si>
  <si>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</si>
  <si>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</si>
  <si>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</si>
  <si>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</si>
  <si>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</si>
  <si>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</si>
  <si>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</si>
  <si>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</si>
  <si>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</si>
  <si>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</si>
  <si>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</si>
  <si>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</si>
  <si>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</si>
  <si>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</si>
  <si>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</si>
  <si>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</si>
  <si>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</si>
  <si>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</si>
  <si>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</si>
  <si>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</si>
  <si>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</si>
  <si>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</si>
  <si>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</si>
  <si>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</si>
  <si>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</si>
  <si>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</si>
  <si>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</si>
  <si>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</si>
  <si>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</si>
  <si>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</si>
  <si>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</si>
  <si>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</si>
  <si>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</si>
  <si>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</si>
  <si>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19.02.2021. године</t>
  </si>
  <si>
    <t>+50</t>
  </si>
  <si>
    <t>+11400</t>
  </si>
  <si>
    <t>+6400</t>
  </si>
  <si>
    <t>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</si>
</sst>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E~1.NIN/AppData/Local/Temp/14.08.2020.%20404-1-110-20-16%20-%20Azurirana%20raspodela%20po%20Zdravstvenim%20ustano...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kvartal"/>
    </sheetNames>
    <sheetDataSet>
      <sheetData sheetId="0">
        <row r="48">
          <cell r="B48">
            <v>29</v>
          </cell>
          <cell r="C48" t="str">
            <v>conestat aifa, za lečenje hereditarnog angioedema</v>
          </cell>
          <cell r="D48" t="str">
            <v>Ruconest</v>
          </cell>
          <cell r="E48" t="str">
            <v>prašak i rastvarač za rastvor za injekciju</v>
          </cell>
          <cell r="G48" t="str">
            <v>Хередитарни ангиоедем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topLeftCell="A52" zoomScale="90" zoomScaleNormal="100" zoomScaleSheetLayoutView="90" workbookViewId="0">
      <selection activeCell="F62" sqref="F62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24" customWidth="1"/>
    <col min="7" max="7" width="27.5703125" style="17" customWidth="1"/>
    <col min="8" max="8" width="9.140625" style="23"/>
  </cols>
  <sheetData>
    <row r="1" spans="1:8" ht="15" customHeight="1" x14ac:dyDescent="0.25">
      <c r="A1" s="43" t="s">
        <v>69</v>
      </c>
      <c r="B1" s="43"/>
      <c r="C1" s="43"/>
      <c r="D1" s="43"/>
      <c r="E1" s="43"/>
      <c r="F1" s="43"/>
      <c r="G1" s="43"/>
    </row>
    <row r="2" spans="1:8" x14ac:dyDescent="0.25">
      <c r="A2" s="43"/>
      <c r="B2" s="43"/>
      <c r="C2" s="43"/>
      <c r="D2" s="43"/>
      <c r="E2" s="43"/>
      <c r="F2" s="43"/>
      <c r="G2" s="43"/>
    </row>
    <row r="3" spans="1:8" x14ac:dyDescent="0.25">
      <c r="A3" s="2"/>
      <c r="B3" s="16"/>
      <c r="C3" s="2"/>
    </row>
    <row r="4" spans="1:8" x14ac:dyDescent="0.25">
      <c r="A4" s="1"/>
      <c r="B4" s="16"/>
      <c r="G4" s="18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25" t="s">
        <v>11</v>
      </c>
      <c r="G6" s="5" t="s">
        <v>12</v>
      </c>
      <c r="H6" s="34"/>
    </row>
    <row r="7" spans="1:8" s="4" customFormat="1" ht="27.75" customHeight="1" x14ac:dyDescent="0.25">
      <c r="A7" s="40" t="s">
        <v>0</v>
      </c>
      <c r="B7" s="28">
        <v>1</v>
      </c>
      <c r="C7" s="28" t="s">
        <v>18</v>
      </c>
      <c r="D7" s="28" t="s">
        <v>19</v>
      </c>
      <c r="E7" s="28" t="s">
        <v>20</v>
      </c>
      <c r="F7" s="22">
        <v>37</v>
      </c>
      <c r="G7" s="15" t="s">
        <v>21</v>
      </c>
      <c r="H7" s="34"/>
    </row>
    <row r="8" spans="1:8" s="4" customFormat="1" ht="27.75" customHeight="1" x14ac:dyDescent="0.25">
      <c r="A8" s="42"/>
      <c r="B8" s="12">
        <v>3</v>
      </c>
      <c r="C8" s="12" t="s">
        <v>22</v>
      </c>
      <c r="D8" s="12" t="s">
        <v>23</v>
      </c>
      <c r="E8" s="35" t="s">
        <v>16</v>
      </c>
      <c r="F8" s="22">
        <v>23200</v>
      </c>
      <c r="G8" s="35" t="s">
        <v>17</v>
      </c>
      <c r="H8" s="26"/>
    </row>
    <row r="9" spans="1:8" s="4" customFormat="1" ht="27.75" customHeight="1" x14ac:dyDescent="0.25">
      <c r="A9" s="42"/>
      <c r="B9" s="35">
        <v>8</v>
      </c>
      <c r="C9" s="35" t="s">
        <v>35</v>
      </c>
      <c r="D9" s="35" t="s">
        <v>36</v>
      </c>
      <c r="E9" s="13" t="s">
        <v>20</v>
      </c>
      <c r="F9" s="22">
        <v>93</v>
      </c>
      <c r="G9" s="35" t="s">
        <v>37</v>
      </c>
      <c r="H9" s="26"/>
    </row>
    <row r="10" spans="1:8" s="4" customFormat="1" ht="27.75" customHeight="1" x14ac:dyDescent="0.25">
      <c r="A10" s="42"/>
      <c r="B10" s="12">
        <v>25</v>
      </c>
      <c r="C10" s="12" t="s">
        <v>64</v>
      </c>
      <c r="D10" s="12" t="s">
        <v>65</v>
      </c>
      <c r="E10" s="14" t="s">
        <v>20</v>
      </c>
      <c r="F10" s="22">
        <v>6</v>
      </c>
      <c r="G10" s="38" t="s">
        <v>66</v>
      </c>
      <c r="H10" s="26"/>
    </row>
    <row r="11" spans="1:8" s="4" customFormat="1" ht="27.75" customHeight="1" x14ac:dyDescent="0.25">
      <c r="A11" s="41"/>
      <c r="B11" s="28">
        <v>27</v>
      </c>
      <c r="C11" s="28" t="s">
        <v>107</v>
      </c>
      <c r="D11" s="28" t="s">
        <v>108</v>
      </c>
      <c r="E11" s="9" t="s">
        <v>109</v>
      </c>
      <c r="F11" s="22">
        <v>240</v>
      </c>
      <c r="G11" s="15" t="s">
        <v>110</v>
      </c>
      <c r="H11" s="34"/>
    </row>
    <row r="12" spans="1:8" s="4" customFormat="1" ht="37.5" customHeight="1" x14ac:dyDescent="0.25">
      <c r="A12" s="40" t="s">
        <v>1</v>
      </c>
      <c r="B12" s="15">
        <v>2</v>
      </c>
      <c r="C12" s="15" t="s">
        <v>60</v>
      </c>
      <c r="D12" s="15" t="s">
        <v>61</v>
      </c>
      <c r="E12" s="7" t="s">
        <v>62</v>
      </c>
      <c r="F12" s="22">
        <v>6</v>
      </c>
      <c r="G12" s="15" t="s">
        <v>63</v>
      </c>
      <c r="H12" s="34"/>
    </row>
    <row r="13" spans="1:8" s="4" customFormat="1" ht="37.5" customHeight="1" x14ac:dyDescent="0.25">
      <c r="A13" s="42"/>
      <c r="B13" s="12">
        <v>3</v>
      </c>
      <c r="C13" s="12" t="s">
        <v>22</v>
      </c>
      <c r="D13" s="12" t="s">
        <v>23</v>
      </c>
      <c r="E13" s="30" t="s">
        <v>16</v>
      </c>
      <c r="F13" s="22">
        <v>143400</v>
      </c>
      <c r="G13" s="30" t="s">
        <v>17</v>
      </c>
      <c r="H13" s="27"/>
    </row>
    <row r="14" spans="1:8" s="4" customFormat="1" ht="25.5" customHeight="1" x14ac:dyDescent="0.25">
      <c r="A14" s="42"/>
      <c r="B14" s="30">
        <v>8</v>
      </c>
      <c r="C14" s="30" t="s">
        <v>35</v>
      </c>
      <c r="D14" s="30" t="s">
        <v>36</v>
      </c>
      <c r="E14" s="13" t="s">
        <v>20</v>
      </c>
      <c r="F14" s="22">
        <v>633</v>
      </c>
      <c r="G14" s="30" t="s">
        <v>37</v>
      </c>
      <c r="H14" s="27"/>
    </row>
    <row r="15" spans="1:8" s="4" customFormat="1" ht="37.5" customHeight="1" x14ac:dyDescent="0.25">
      <c r="A15" s="42"/>
      <c r="B15" s="30">
        <v>10</v>
      </c>
      <c r="C15" s="30" t="s">
        <v>41</v>
      </c>
      <c r="D15" s="30" t="s">
        <v>42</v>
      </c>
      <c r="E15" s="13" t="s">
        <v>20</v>
      </c>
      <c r="F15" s="22">
        <v>49</v>
      </c>
      <c r="G15" s="30" t="s">
        <v>43</v>
      </c>
      <c r="H15" s="27"/>
    </row>
    <row r="16" spans="1:8" s="4" customFormat="1" ht="37.5" customHeight="1" x14ac:dyDescent="0.25">
      <c r="A16" s="42"/>
      <c r="B16" s="30">
        <v>11</v>
      </c>
      <c r="C16" s="30" t="s">
        <v>45</v>
      </c>
      <c r="D16" s="30" t="s">
        <v>46</v>
      </c>
      <c r="E16" s="13" t="s">
        <v>44</v>
      </c>
      <c r="F16" s="22">
        <v>150</v>
      </c>
      <c r="G16" s="30" t="s">
        <v>47</v>
      </c>
      <c r="H16" s="27"/>
    </row>
    <row r="17" spans="1:8" s="4" customFormat="1" ht="37.5" customHeight="1" x14ac:dyDescent="0.25">
      <c r="A17" s="42"/>
      <c r="B17" s="30">
        <v>23</v>
      </c>
      <c r="C17" s="30" t="s">
        <v>101</v>
      </c>
      <c r="D17" s="30" t="s">
        <v>102</v>
      </c>
      <c r="E17" s="13" t="s">
        <v>53</v>
      </c>
      <c r="F17" s="22">
        <v>90</v>
      </c>
      <c r="G17" s="30" t="s">
        <v>79</v>
      </c>
      <c r="H17" s="27"/>
    </row>
    <row r="18" spans="1:8" s="4" customFormat="1" ht="37.5" customHeight="1" x14ac:dyDescent="0.25">
      <c r="A18" s="42"/>
      <c r="B18" s="30">
        <v>25</v>
      </c>
      <c r="C18" s="30" t="s">
        <v>64</v>
      </c>
      <c r="D18" s="30" t="s">
        <v>65</v>
      </c>
      <c r="E18" s="13" t="s">
        <v>20</v>
      </c>
      <c r="F18" s="22">
        <v>12</v>
      </c>
      <c r="G18" s="30" t="s">
        <v>66</v>
      </c>
      <c r="H18" s="27"/>
    </row>
    <row r="19" spans="1:8" s="4" customFormat="1" ht="37.5" customHeight="1" x14ac:dyDescent="0.25">
      <c r="A19" s="41"/>
      <c r="B19" s="28">
        <v>27</v>
      </c>
      <c r="C19" s="28" t="s">
        <v>107</v>
      </c>
      <c r="D19" s="28" t="s">
        <v>108</v>
      </c>
      <c r="E19" s="9" t="s">
        <v>109</v>
      </c>
      <c r="F19" s="22">
        <v>780</v>
      </c>
      <c r="G19" s="30" t="s">
        <v>110</v>
      </c>
      <c r="H19" s="27"/>
    </row>
    <row r="20" spans="1:8" s="4" customFormat="1" ht="38.25" customHeight="1" x14ac:dyDescent="0.25">
      <c r="A20" s="44" t="s">
        <v>2</v>
      </c>
      <c r="B20" s="12">
        <v>1</v>
      </c>
      <c r="C20" s="12" t="s">
        <v>18</v>
      </c>
      <c r="D20" s="12" t="s">
        <v>19</v>
      </c>
      <c r="E20" s="12" t="s">
        <v>20</v>
      </c>
      <c r="F20" s="22">
        <v>114</v>
      </c>
      <c r="G20" s="30" t="s">
        <v>21</v>
      </c>
      <c r="H20" s="26"/>
    </row>
    <row r="21" spans="1:8" s="4" customFormat="1" ht="38.25" customHeight="1" x14ac:dyDescent="0.25">
      <c r="A21" s="44"/>
      <c r="B21" s="30">
        <v>12</v>
      </c>
      <c r="C21" s="30" t="s">
        <v>48</v>
      </c>
      <c r="D21" s="30" t="s">
        <v>49</v>
      </c>
      <c r="E21" s="12" t="s">
        <v>20</v>
      </c>
      <c r="F21" s="22">
        <v>91</v>
      </c>
      <c r="G21" s="30" t="s">
        <v>50</v>
      </c>
      <c r="H21" s="26"/>
    </row>
    <row r="22" spans="1:8" s="4" customFormat="1" ht="33.75" x14ac:dyDescent="0.25">
      <c r="A22" s="44"/>
      <c r="B22" s="15">
        <v>23</v>
      </c>
      <c r="C22" s="15" t="s">
        <v>101</v>
      </c>
      <c r="D22" s="15" t="s">
        <v>102</v>
      </c>
      <c r="E22" s="7" t="s">
        <v>53</v>
      </c>
      <c r="F22" s="22">
        <f>495-240</f>
        <v>255</v>
      </c>
      <c r="G22" s="30" t="s">
        <v>79</v>
      </c>
      <c r="H22" s="26"/>
    </row>
    <row r="23" spans="1:8" s="4" customFormat="1" ht="38.25" customHeight="1" x14ac:dyDescent="0.25">
      <c r="A23" s="44"/>
      <c r="B23" s="30">
        <v>24</v>
      </c>
      <c r="C23" s="30" t="s">
        <v>104</v>
      </c>
      <c r="D23" s="30" t="s">
        <v>105</v>
      </c>
      <c r="E23" s="13" t="s">
        <v>106</v>
      </c>
      <c r="F23" s="22">
        <v>420</v>
      </c>
      <c r="G23" s="30" t="s">
        <v>103</v>
      </c>
      <c r="H23" s="26"/>
    </row>
    <row r="24" spans="1:8" s="4" customFormat="1" ht="22.5" x14ac:dyDescent="0.25">
      <c r="A24" s="44"/>
      <c r="B24" s="30">
        <v>25</v>
      </c>
      <c r="C24" s="30" t="s">
        <v>64</v>
      </c>
      <c r="D24" s="30" t="s">
        <v>65</v>
      </c>
      <c r="E24" s="13" t="s">
        <v>20</v>
      </c>
      <c r="F24" s="22">
        <f>3+12</f>
        <v>15</v>
      </c>
      <c r="G24" s="30" t="s">
        <v>66</v>
      </c>
      <c r="H24" s="26"/>
    </row>
    <row r="25" spans="1:8" s="4" customFormat="1" ht="29.25" customHeight="1" x14ac:dyDescent="0.25">
      <c r="A25" s="44" t="s">
        <v>84</v>
      </c>
      <c r="B25" s="12">
        <v>3</v>
      </c>
      <c r="C25" s="12" t="s">
        <v>22</v>
      </c>
      <c r="D25" s="12" t="s">
        <v>23</v>
      </c>
      <c r="E25" s="30" t="s">
        <v>16</v>
      </c>
      <c r="F25" s="22">
        <v>70400</v>
      </c>
      <c r="G25" s="30" t="s">
        <v>17</v>
      </c>
      <c r="H25" s="26"/>
    </row>
    <row r="26" spans="1:8" s="4" customFormat="1" ht="29.25" customHeight="1" x14ac:dyDescent="0.25">
      <c r="A26" s="44"/>
      <c r="B26" s="30">
        <v>4</v>
      </c>
      <c r="C26" s="30" t="s">
        <v>14</v>
      </c>
      <c r="D26" s="30" t="s">
        <v>15</v>
      </c>
      <c r="E26" s="30" t="s">
        <v>16</v>
      </c>
      <c r="F26" s="22">
        <v>75600</v>
      </c>
      <c r="G26" s="30" t="s">
        <v>17</v>
      </c>
      <c r="H26" s="26"/>
    </row>
    <row r="27" spans="1:8" s="4" customFormat="1" ht="109.5" customHeight="1" x14ac:dyDescent="0.25">
      <c r="A27" s="44"/>
      <c r="B27" s="30">
        <v>5</v>
      </c>
      <c r="C27" s="30" t="s">
        <v>25</v>
      </c>
      <c r="D27" s="30" t="s">
        <v>26</v>
      </c>
      <c r="E27" s="13" t="s">
        <v>27</v>
      </c>
      <c r="F27" s="22">
        <v>200</v>
      </c>
      <c r="G27" s="30" t="s">
        <v>28</v>
      </c>
      <c r="H27" s="26"/>
    </row>
    <row r="28" spans="1:8" s="4" customFormat="1" ht="29.25" customHeight="1" x14ac:dyDescent="0.25">
      <c r="A28" s="44"/>
      <c r="B28" s="30">
        <v>6</v>
      </c>
      <c r="C28" s="30" t="s">
        <v>29</v>
      </c>
      <c r="D28" s="30" t="s">
        <v>30</v>
      </c>
      <c r="E28" s="13" t="s">
        <v>31</v>
      </c>
      <c r="F28" s="22">
        <v>1</v>
      </c>
      <c r="G28" s="30" t="s">
        <v>28</v>
      </c>
      <c r="H28" s="26"/>
    </row>
    <row r="29" spans="1:8" s="4" customFormat="1" ht="29.25" customHeight="1" x14ac:dyDescent="0.25">
      <c r="A29" s="44"/>
      <c r="B29" s="12">
        <v>9</v>
      </c>
      <c r="C29" s="12" t="s">
        <v>38</v>
      </c>
      <c r="D29" s="12" t="s">
        <v>39</v>
      </c>
      <c r="E29" s="12" t="s">
        <v>20</v>
      </c>
      <c r="F29" s="22">
        <v>24</v>
      </c>
      <c r="G29" s="30" t="s">
        <v>40</v>
      </c>
      <c r="H29" s="26"/>
    </row>
    <row r="30" spans="1:8" s="4" customFormat="1" x14ac:dyDescent="0.25">
      <c r="A30" s="44"/>
      <c r="B30" s="35">
        <v>12</v>
      </c>
      <c r="C30" s="35" t="s">
        <v>48</v>
      </c>
      <c r="D30" s="35" t="s">
        <v>49</v>
      </c>
      <c r="E30" s="12" t="s">
        <v>20</v>
      </c>
      <c r="F30" s="22">
        <v>1128</v>
      </c>
      <c r="G30" s="35" t="s">
        <v>50</v>
      </c>
      <c r="H30" s="26"/>
    </row>
    <row r="31" spans="1:8" s="4" customFormat="1" ht="29.25" customHeight="1" x14ac:dyDescent="0.25">
      <c r="A31" s="44"/>
      <c r="B31" s="30">
        <v>14</v>
      </c>
      <c r="C31" s="30" t="s">
        <v>70</v>
      </c>
      <c r="D31" s="30" t="s">
        <v>73</v>
      </c>
      <c r="E31" s="14" t="s">
        <v>53</v>
      </c>
      <c r="F31" s="22">
        <v>30</v>
      </c>
      <c r="G31" s="30" t="s">
        <v>79</v>
      </c>
      <c r="H31" s="26"/>
    </row>
    <row r="32" spans="1:8" s="4" customFormat="1" ht="64.5" customHeight="1" x14ac:dyDescent="0.25">
      <c r="A32" s="44"/>
      <c r="B32" s="30">
        <v>15</v>
      </c>
      <c r="C32" s="30" t="s">
        <v>88</v>
      </c>
      <c r="D32" s="30" t="s">
        <v>73</v>
      </c>
      <c r="E32" s="14" t="s">
        <v>53</v>
      </c>
      <c r="F32" s="22">
        <v>1590</v>
      </c>
      <c r="G32" s="30" t="s">
        <v>89</v>
      </c>
      <c r="H32" s="26"/>
    </row>
    <row r="33" spans="1:8" s="4" customFormat="1" ht="33.75" x14ac:dyDescent="0.25">
      <c r="A33" s="44"/>
      <c r="B33" s="30">
        <v>16</v>
      </c>
      <c r="C33" s="30" t="s">
        <v>86</v>
      </c>
      <c r="D33" s="30" t="s">
        <v>52</v>
      </c>
      <c r="E33" s="13" t="s">
        <v>53</v>
      </c>
      <c r="F33" s="22">
        <v>360</v>
      </c>
      <c r="G33" s="30" t="s">
        <v>54</v>
      </c>
      <c r="H33" s="26"/>
    </row>
    <row r="34" spans="1:8" s="4" customFormat="1" ht="29.25" customHeight="1" x14ac:dyDescent="0.25">
      <c r="A34" s="44"/>
      <c r="B34" s="30">
        <v>17</v>
      </c>
      <c r="C34" s="30" t="s">
        <v>51</v>
      </c>
      <c r="D34" s="30" t="s">
        <v>52</v>
      </c>
      <c r="E34" s="13" t="s">
        <v>53</v>
      </c>
      <c r="F34" s="22">
        <v>120</v>
      </c>
      <c r="G34" s="30" t="s">
        <v>54</v>
      </c>
      <c r="H34" s="26"/>
    </row>
    <row r="35" spans="1:8" s="4" customFormat="1" ht="29.25" customHeight="1" x14ac:dyDescent="0.25">
      <c r="A35" s="44"/>
      <c r="B35" s="30">
        <v>18</v>
      </c>
      <c r="C35" s="30" t="s">
        <v>91</v>
      </c>
      <c r="D35" s="30" t="s">
        <v>92</v>
      </c>
      <c r="E35" s="13" t="s">
        <v>76</v>
      </c>
      <c r="F35" s="22">
        <v>240</v>
      </c>
      <c r="G35" s="30" t="s">
        <v>93</v>
      </c>
      <c r="H35" s="26"/>
    </row>
    <row r="36" spans="1:8" s="4" customFormat="1" ht="22.5" x14ac:dyDescent="0.25">
      <c r="A36" s="44"/>
      <c r="B36" s="30">
        <v>19</v>
      </c>
      <c r="C36" s="30" t="s">
        <v>94</v>
      </c>
      <c r="D36" s="30" t="s">
        <v>95</v>
      </c>
      <c r="E36" s="13" t="s">
        <v>76</v>
      </c>
      <c r="F36" s="22">
        <v>180</v>
      </c>
      <c r="G36" s="30" t="s">
        <v>96</v>
      </c>
      <c r="H36" s="26"/>
    </row>
    <row r="37" spans="1:8" s="4" customFormat="1" ht="37.5" customHeight="1" x14ac:dyDescent="0.25">
      <c r="A37" s="44"/>
      <c r="B37" s="30">
        <v>20</v>
      </c>
      <c r="C37" s="30" t="s">
        <v>97</v>
      </c>
      <c r="D37" s="30" t="s">
        <v>98</v>
      </c>
      <c r="E37" s="13" t="s">
        <v>99</v>
      </c>
      <c r="F37" s="22">
        <v>30</v>
      </c>
      <c r="G37" s="30" t="s">
        <v>100</v>
      </c>
      <c r="H37" s="26"/>
    </row>
    <row r="38" spans="1:8" s="4" customFormat="1" ht="29.25" customHeight="1" x14ac:dyDescent="0.25">
      <c r="A38" s="44"/>
      <c r="B38" s="30">
        <v>21</v>
      </c>
      <c r="C38" s="30" t="s">
        <v>55</v>
      </c>
      <c r="D38" s="30" t="s">
        <v>57</v>
      </c>
      <c r="E38" s="30" t="s">
        <v>58</v>
      </c>
      <c r="F38" s="22">
        <f>60+90</f>
        <v>150</v>
      </c>
      <c r="G38" s="30" t="s">
        <v>59</v>
      </c>
      <c r="H38" s="26"/>
    </row>
    <row r="39" spans="1:8" s="4" customFormat="1" ht="29.25" customHeight="1" x14ac:dyDescent="0.25">
      <c r="A39" s="44"/>
      <c r="B39" s="30">
        <v>22</v>
      </c>
      <c r="C39" s="30" t="s">
        <v>56</v>
      </c>
      <c r="D39" s="30" t="s">
        <v>57</v>
      </c>
      <c r="E39" s="30" t="s">
        <v>58</v>
      </c>
      <c r="F39" s="22">
        <f>30+720</f>
        <v>750</v>
      </c>
      <c r="G39" s="30" t="s">
        <v>59</v>
      </c>
      <c r="H39" s="34"/>
    </row>
    <row r="40" spans="1:8" s="4" customFormat="1" ht="33.75" x14ac:dyDescent="0.25">
      <c r="A40" s="44"/>
      <c r="B40" s="30">
        <v>23</v>
      </c>
      <c r="C40" s="30" t="s">
        <v>101</v>
      </c>
      <c r="D40" s="30" t="s">
        <v>102</v>
      </c>
      <c r="E40" s="13" t="s">
        <v>53</v>
      </c>
      <c r="F40" s="22">
        <v>450</v>
      </c>
      <c r="G40" s="30" t="s">
        <v>103</v>
      </c>
      <c r="H40" s="34"/>
    </row>
    <row r="41" spans="1:8" s="4" customFormat="1" ht="29.25" customHeight="1" x14ac:dyDescent="0.25">
      <c r="A41" s="44"/>
      <c r="B41" s="12">
        <v>26</v>
      </c>
      <c r="C41" s="12" t="s">
        <v>71</v>
      </c>
      <c r="D41" s="12" t="s">
        <v>74</v>
      </c>
      <c r="E41" s="13" t="s">
        <v>75</v>
      </c>
      <c r="F41" s="22">
        <v>300</v>
      </c>
      <c r="G41" s="30" t="s">
        <v>80</v>
      </c>
      <c r="H41" s="34"/>
    </row>
    <row r="42" spans="1:8" s="4" customFormat="1" ht="42.75" customHeight="1" x14ac:dyDescent="0.25">
      <c r="A42" s="44"/>
      <c r="B42" s="32">
        <f>'[1]I kvartal'!B48</f>
        <v>29</v>
      </c>
      <c r="C42" s="32" t="str">
        <f>'[1]I kvartal'!C48</f>
        <v>conestat aifa, za lečenje hereditarnog angioedema</v>
      </c>
      <c r="D42" s="32" t="str">
        <f>'[1]I kvartal'!D48</f>
        <v>Ruconest</v>
      </c>
      <c r="E42" s="36" t="str">
        <f>'[1]I kvartal'!E48</f>
        <v>prašak i rastvarač za rastvor za injekciju</v>
      </c>
      <c r="F42" s="33">
        <v>50</v>
      </c>
      <c r="G42" s="31" t="str">
        <f>'[1]I kvartal'!G48</f>
        <v>Хередитарни ангиоедем</v>
      </c>
      <c r="H42" s="37" t="s">
        <v>114</v>
      </c>
    </row>
    <row r="43" spans="1:8" s="4" customFormat="1" ht="46.5" customHeight="1" x14ac:dyDescent="0.25">
      <c r="A43" s="44"/>
      <c r="B43" s="12">
        <v>30</v>
      </c>
      <c r="C43" s="12" t="s">
        <v>72</v>
      </c>
      <c r="D43" s="12" t="s">
        <v>77</v>
      </c>
      <c r="E43" s="13" t="s">
        <v>78</v>
      </c>
      <c r="F43" s="22">
        <v>188</v>
      </c>
      <c r="G43" s="30" t="s">
        <v>81</v>
      </c>
      <c r="H43" s="34"/>
    </row>
    <row r="44" spans="1:8" s="4" customFormat="1" ht="34.5" customHeight="1" x14ac:dyDescent="0.25">
      <c r="A44" s="40" t="s">
        <v>3</v>
      </c>
      <c r="B44" s="32">
        <v>3</v>
      </c>
      <c r="C44" s="32" t="s">
        <v>22</v>
      </c>
      <c r="D44" s="32" t="s">
        <v>23</v>
      </c>
      <c r="E44" s="31" t="s">
        <v>16</v>
      </c>
      <c r="F44" s="33">
        <v>26600</v>
      </c>
      <c r="G44" s="31" t="s">
        <v>24</v>
      </c>
      <c r="H44" s="37" t="s">
        <v>115</v>
      </c>
    </row>
    <row r="45" spans="1:8" s="4" customFormat="1" ht="34.5" customHeight="1" x14ac:dyDescent="0.25">
      <c r="A45" s="42"/>
      <c r="B45" s="32">
        <v>4</v>
      </c>
      <c r="C45" s="31" t="s">
        <v>14</v>
      </c>
      <c r="D45" s="31" t="s">
        <v>15</v>
      </c>
      <c r="E45" s="31" t="s">
        <v>16</v>
      </c>
      <c r="F45" s="33">
        <v>11600</v>
      </c>
      <c r="G45" s="31" t="s">
        <v>17</v>
      </c>
      <c r="H45" s="37" t="s">
        <v>116</v>
      </c>
    </row>
    <row r="46" spans="1:8" s="4" customFormat="1" ht="34.5" customHeight="1" x14ac:dyDescent="0.25">
      <c r="A46" s="42"/>
      <c r="B46" s="15">
        <v>5</v>
      </c>
      <c r="C46" s="15" t="s">
        <v>25</v>
      </c>
      <c r="D46" s="15" t="s">
        <v>26</v>
      </c>
      <c r="E46" s="7" t="s">
        <v>27</v>
      </c>
      <c r="F46" s="22">
        <v>1000</v>
      </c>
      <c r="G46" s="30" t="s">
        <v>28</v>
      </c>
      <c r="H46" s="34"/>
    </row>
    <row r="47" spans="1:8" s="4" customFormat="1" ht="34.5" customHeight="1" x14ac:dyDescent="0.25">
      <c r="A47" s="42"/>
      <c r="B47" s="15">
        <v>6</v>
      </c>
      <c r="C47" s="15" t="s">
        <v>29</v>
      </c>
      <c r="D47" s="15" t="s">
        <v>30</v>
      </c>
      <c r="E47" s="7" t="s">
        <v>31</v>
      </c>
      <c r="F47" s="22">
        <f>6+16</f>
        <v>22</v>
      </c>
      <c r="G47" s="30" t="s">
        <v>28</v>
      </c>
      <c r="H47" s="34"/>
    </row>
    <row r="48" spans="1:8" s="4" customFormat="1" ht="34.5" customHeight="1" x14ac:dyDescent="0.25">
      <c r="A48" s="42"/>
      <c r="B48" s="28">
        <v>11</v>
      </c>
      <c r="C48" s="15" t="s">
        <v>45</v>
      </c>
      <c r="D48" s="15" t="s">
        <v>46</v>
      </c>
      <c r="E48" s="7" t="s">
        <v>44</v>
      </c>
      <c r="F48" s="22">
        <v>60</v>
      </c>
      <c r="G48" s="30" t="s">
        <v>47</v>
      </c>
      <c r="H48" s="34"/>
    </row>
    <row r="49" spans="1:8" s="4" customFormat="1" ht="34.5" customHeight="1" x14ac:dyDescent="0.25">
      <c r="A49" s="42"/>
      <c r="B49" s="15">
        <v>23</v>
      </c>
      <c r="C49" s="15" t="s">
        <v>101</v>
      </c>
      <c r="D49" s="15" t="s">
        <v>102</v>
      </c>
      <c r="E49" s="7" t="s">
        <v>53</v>
      </c>
      <c r="F49" s="22">
        <f>60+240</f>
        <v>300</v>
      </c>
      <c r="G49" s="30" t="s">
        <v>103</v>
      </c>
      <c r="H49" s="34"/>
    </row>
    <row r="50" spans="1:8" s="4" customFormat="1" ht="34.5" customHeight="1" x14ac:dyDescent="0.25">
      <c r="A50" s="41"/>
      <c r="B50" s="30">
        <v>25</v>
      </c>
      <c r="C50" s="30" t="s">
        <v>64</v>
      </c>
      <c r="D50" s="30" t="s">
        <v>65</v>
      </c>
      <c r="E50" s="13" t="s">
        <v>20</v>
      </c>
      <c r="F50" s="22">
        <v>3</v>
      </c>
      <c r="G50" s="30" t="s">
        <v>66</v>
      </c>
      <c r="H50" s="34"/>
    </row>
    <row r="51" spans="1:8" s="4" customFormat="1" ht="33" customHeight="1" x14ac:dyDescent="0.25">
      <c r="A51" s="40" t="s">
        <v>4</v>
      </c>
      <c r="B51" s="28">
        <v>9</v>
      </c>
      <c r="C51" s="28" t="s">
        <v>38</v>
      </c>
      <c r="D51" s="28" t="s">
        <v>39</v>
      </c>
      <c r="E51" s="28" t="s">
        <v>20</v>
      </c>
      <c r="F51" s="22">
        <v>14</v>
      </c>
      <c r="G51" s="30" t="s">
        <v>40</v>
      </c>
      <c r="H51" s="34"/>
    </row>
    <row r="52" spans="1:8" s="4" customFormat="1" ht="33" customHeight="1" x14ac:dyDescent="0.25">
      <c r="A52" s="42"/>
      <c r="B52" s="28">
        <v>13</v>
      </c>
      <c r="C52" s="28" t="s">
        <v>82</v>
      </c>
      <c r="D52" s="28" t="s">
        <v>83</v>
      </c>
      <c r="E52" s="28" t="s">
        <v>87</v>
      </c>
      <c r="F52" s="22">
        <v>22</v>
      </c>
      <c r="G52" s="30" t="s">
        <v>40</v>
      </c>
      <c r="H52" s="34"/>
    </row>
    <row r="53" spans="1:8" s="4" customFormat="1" ht="33" customHeight="1" x14ac:dyDescent="0.25">
      <c r="A53" s="42"/>
      <c r="B53" s="15">
        <v>20</v>
      </c>
      <c r="C53" s="15" t="s">
        <v>97</v>
      </c>
      <c r="D53" s="15" t="s">
        <v>98</v>
      </c>
      <c r="E53" s="7" t="s">
        <v>99</v>
      </c>
      <c r="F53" s="22">
        <v>6</v>
      </c>
      <c r="G53" s="30" t="s">
        <v>100</v>
      </c>
      <c r="H53" s="34"/>
    </row>
    <row r="54" spans="1:8" s="4" customFormat="1" ht="33" customHeight="1" x14ac:dyDescent="0.25">
      <c r="A54" s="42"/>
      <c r="B54" s="30">
        <v>22</v>
      </c>
      <c r="C54" s="30" t="s">
        <v>56</v>
      </c>
      <c r="D54" s="30" t="s">
        <v>57</v>
      </c>
      <c r="E54" s="30" t="s">
        <v>58</v>
      </c>
      <c r="F54" s="22">
        <v>240</v>
      </c>
      <c r="G54" s="30" t="s">
        <v>59</v>
      </c>
      <c r="H54" s="34"/>
    </row>
    <row r="55" spans="1:8" s="4" customFormat="1" ht="57.75" customHeight="1" x14ac:dyDescent="0.25">
      <c r="A55" s="41"/>
      <c r="B55" s="15">
        <v>23</v>
      </c>
      <c r="C55" s="15" t="s">
        <v>101</v>
      </c>
      <c r="D55" s="15" t="s">
        <v>102</v>
      </c>
      <c r="E55" s="7" t="s">
        <v>53</v>
      </c>
      <c r="F55" s="22">
        <v>270</v>
      </c>
      <c r="G55" s="30" t="s">
        <v>103</v>
      </c>
      <c r="H55" s="34"/>
    </row>
    <row r="56" spans="1:8" s="4" customFormat="1" ht="33" customHeight="1" x14ac:dyDescent="0.25">
      <c r="A56" s="29" t="s">
        <v>90</v>
      </c>
      <c r="B56" s="28">
        <v>15</v>
      </c>
      <c r="C56" s="15" t="s">
        <v>88</v>
      </c>
      <c r="D56" s="15" t="s">
        <v>73</v>
      </c>
      <c r="E56" s="9" t="s">
        <v>53</v>
      </c>
      <c r="F56" s="22">
        <v>60</v>
      </c>
      <c r="G56" s="30" t="s">
        <v>89</v>
      </c>
      <c r="H56" s="34"/>
    </row>
    <row r="57" spans="1:8" s="4" customFormat="1" ht="33.75" customHeight="1" x14ac:dyDescent="0.25">
      <c r="A57" s="10" t="s">
        <v>68</v>
      </c>
      <c r="B57" s="8">
        <v>8</v>
      </c>
      <c r="C57" s="8" t="s">
        <v>35</v>
      </c>
      <c r="D57" s="15" t="s">
        <v>36</v>
      </c>
      <c r="E57" s="7" t="s">
        <v>20</v>
      </c>
      <c r="F57" s="22">
        <f>61+142</f>
        <v>203</v>
      </c>
      <c r="G57" s="30" t="s">
        <v>37</v>
      </c>
      <c r="H57" s="34"/>
    </row>
    <row r="58" spans="1:8" s="4" customFormat="1" ht="30.75" customHeight="1" x14ac:dyDescent="0.25">
      <c r="A58" s="39" t="s">
        <v>67</v>
      </c>
      <c r="B58" s="31">
        <v>8</v>
      </c>
      <c r="C58" s="31" t="s">
        <v>35</v>
      </c>
      <c r="D58" s="31" t="s">
        <v>36</v>
      </c>
      <c r="E58" s="36" t="s">
        <v>20</v>
      </c>
      <c r="F58" s="33">
        <v>74</v>
      </c>
      <c r="G58" s="31" t="s">
        <v>37</v>
      </c>
      <c r="H58" s="37" t="s">
        <v>117</v>
      </c>
    </row>
    <row r="59" spans="1:8" s="4" customFormat="1" ht="30" customHeight="1" x14ac:dyDescent="0.25">
      <c r="A59" s="11" t="s">
        <v>6</v>
      </c>
      <c r="B59" s="28">
        <v>3</v>
      </c>
      <c r="C59" s="28" t="s">
        <v>22</v>
      </c>
      <c r="D59" s="28" t="s">
        <v>23</v>
      </c>
      <c r="E59" s="15" t="s">
        <v>16</v>
      </c>
      <c r="F59" s="22">
        <v>14400</v>
      </c>
      <c r="G59" s="30" t="s">
        <v>17</v>
      </c>
      <c r="H59" s="34"/>
    </row>
    <row r="60" spans="1:8" s="4" customFormat="1" ht="30" customHeight="1" x14ac:dyDescent="0.25">
      <c r="A60" s="40" t="s">
        <v>5</v>
      </c>
      <c r="B60" s="15">
        <v>4</v>
      </c>
      <c r="C60" s="15" t="s">
        <v>14</v>
      </c>
      <c r="D60" s="15" t="s">
        <v>15</v>
      </c>
      <c r="E60" s="15" t="s">
        <v>16</v>
      </c>
      <c r="F60" s="22">
        <v>15000</v>
      </c>
      <c r="G60" s="30" t="s">
        <v>17</v>
      </c>
      <c r="H60" s="34"/>
    </row>
    <row r="61" spans="1:8" s="4" customFormat="1" ht="51.75" customHeight="1" x14ac:dyDescent="0.25">
      <c r="A61" s="41"/>
      <c r="B61" s="30">
        <v>25</v>
      </c>
      <c r="C61" s="30" t="s">
        <v>64</v>
      </c>
      <c r="D61" s="30" t="s">
        <v>65</v>
      </c>
      <c r="E61" s="13" t="s">
        <v>20</v>
      </c>
      <c r="F61" s="22">
        <f>1</f>
        <v>1</v>
      </c>
      <c r="G61" s="30" t="s">
        <v>66</v>
      </c>
      <c r="H61" s="34"/>
    </row>
    <row r="62" spans="1:8" s="4" customFormat="1" ht="31.5" customHeight="1" x14ac:dyDescent="0.25">
      <c r="A62" s="8" t="s">
        <v>85</v>
      </c>
      <c r="B62" s="15">
        <v>7</v>
      </c>
      <c r="C62" s="15" t="s">
        <v>32</v>
      </c>
      <c r="D62" s="15" t="s">
        <v>33</v>
      </c>
      <c r="E62" s="15" t="s">
        <v>20</v>
      </c>
      <c r="F62" s="22">
        <v>103</v>
      </c>
      <c r="G62" s="30" t="s">
        <v>34</v>
      </c>
      <c r="H62" s="34"/>
    </row>
    <row r="63" spans="1:8" x14ac:dyDescent="0.25">
      <c r="A63" s="15" t="s">
        <v>111</v>
      </c>
      <c r="B63" s="15">
        <v>7</v>
      </c>
      <c r="C63" s="15" t="s">
        <v>32</v>
      </c>
      <c r="D63" s="15" t="s">
        <v>33</v>
      </c>
      <c r="E63" s="15" t="s">
        <v>20</v>
      </c>
      <c r="F63" s="22">
        <v>15</v>
      </c>
      <c r="G63" s="30" t="s">
        <v>34</v>
      </c>
      <c r="H63" s="34"/>
    </row>
    <row r="64" spans="1:8" ht="21" customHeight="1" x14ac:dyDescent="0.25">
      <c r="A64" s="8" t="s">
        <v>112</v>
      </c>
      <c r="B64" s="30">
        <v>12</v>
      </c>
      <c r="C64" s="30" t="s">
        <v>48</v>
      </c>
      <c r="D64" s="30" t="s">
        <v>49</v>
      </c>
      <c r="E64" s="30" t="s">
        <v>20</v>
      </c>
      <c r="F64" s="22">
        <v>163</v>
      </c>
      <c r="G64" s="30" t="s">
        <v>50</v>
      </c>
      <c r="H64" s="34"/>
    </row>
    <row r="68" spans="2:5" x14ac:dyDescent="0.25">
      <c r="D68" s="21"/>
    </row>
    <row r="72" spans="2:5" x14ac:dyDescent="0.25">
      <c r="B72" s="19"/>
      <c r="C72" s="20"/>
      <c r="D72" s="20"/>
      <c r="E72" s="19"/>
    </row>
    <row r="73" spans="2:5" x14ac:dyDescent="0.25">
      <c r="B73" s="19"/>
      <c r="C73" s="20"/>
      <c r="D73" s="20"/>
      <c r="E73" s="19"/>
    </row>
    <row r="74" spans="2:5" x14ac:dyDescent="0.25">
      <c r="B74" s="19"/>
      <c r="C74" s="20"/>
      <c r="D74" s="20"/>
      <c r="E74" s="19"/>
    </row>
  </sheetData>
  <mergeCells count="8">
    <mergeCell ref="A60:A61"/>
    <mergeCell ref="A51:A55"/>
    <mergeCell ref="A1:G2"/>
    <mergeCell ref="A7:A11"/>
    <mergeCell ref="A12:A19"/>
    <mergeCell ref="A20:A24"/>
    <mergeCell ref="A25:A43"/>
    <mergeCell ref="A44:A50"/>
  </mergeCells>
  <pageMargins left="0.7" right="0.7" top="0.75" bottom="0.75" header="0.3" footer="0.3"/>
  <pageSetup paperSize="9" scale="57" orientation="portrait" horizontalDpi="4294967294" verticalDpi="4294967294" r:id="rId1"/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2021-02-17T07:49:05Z</cp:lastPrinted>
  <dcterms:created xsi:type="dcterms:W3CDTF">2018-04-18T08:07:36Z</dcterms:created>
  <dcterms:modified xsi:type="dcterms:W3CDTF">2021-02-25T12:06:48Z</dcterms:modified>
</cp:coreProperties>
</file>