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BORIS\Postupci 2020\Citostatici 2020\KD\za objavu\"/>
    </mc:Choice>
  </mc:AlternateContent>
  <bookViews>
    <workbookView xWindow="0" yWindow="0" windowWidth="28755" windowHeight="11970"/>
  </bookViews>
  <sheets>
    <sheet name="202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6" l="1"/>
  <c r="H84" i="6" l="1"/>
  <c r="H74" i="6"/>
  <c r="H70" i="6"/>
  <c r="H55" i="6"/>
  <c r="H51" i="6"/>
  <c r="H46" i="6"/>
  <c r="H42" i="6"/>
  <c r="H37" i="6"/>
  <c r="H31" i="6"/>
  <c r="H17" i="6"/>
  <c r="H8" i="6"/>
  <c r="H6" i="6"/>
  <c r="H89" i="6" l="1"/>
  <c r="H78" i="6"/>
  <c r="H48" i="6" l="1"/>
  <c r="H47" i="6"/>
  <c r="H30" i="6"/>
  <c r="H28" i="6"/>
  <c r="H21" i="6"/>
  <c r="H24" i="6"/>
  <c r="H18" i="6"/>
  <c r="H14" i="6"/>
  <c r="H13" i="6"/>
  <c r="H9" i="6"/>
  <c r="H7" i="6"/>
  <c r="H4" i="6"/>
  <c r="H90" i="6" l="1"/>
  <c r="H88" i="6"/>
  <c r="H87" i="6"/>
  <c r="H86" i="6"/>
  <c r="H85" i="6"/>
  <c r="H83" i="6"/>
  <c r="H82" i="6"/>
  <c r="H81" i="6"/>
  <c r="H80" i="6"/>
  <c r="H79" i="6"/>
  <c r="H77" i="6"/>
  <c r="H76" i="6"/>
  <c r="H75" i="6"/>
  <c r="H73" i="6"/>
  <c r="H72" i="6"/>
  <c r="H71" i="6"/>
  <c r="H69" i="6"/>
  <c r="H68" i="6"/>
  <c r="H67" i="6"/>
  <c r="H66" i="6"/>
  <c r="H64" i="6"/>
  <c r="H63" i="6"/>
  <c r="H65" i="6" s="1"/>
  <c r="H62" i="6"/>
  <c r="H60" i="6"/>
  <c r="H59" i="6"/>
  <c r="H57" i="6"/>
  <c r="H56" i="6"/>
  <c r="H54" i="6"/>
  <c r="H53" i="6"/>
  <c r="H52" i="6"/>
  <c r="H50" i="6"/>
  <c r="H49" i="6"/>
  <c r="H45" i="6"/>
  <c r="H44" i="6"/>
  <c r="H43" i="6"/>
  <c r="H41" i="6"/>
  <c r="H40" i="6"/>
  <c r="H39" i="6"/>
  <c r="H38" i="6"/>
  <c r="H36" i="6"/>
  <c r="H35" i="6"/>
  <c r="H34" i="6"/>
  <c r="H33" i="6"/>
  <c r="H32" i="6"/>
  <c r="H29" i="6"/>
  <c r="H27" i="6"/>
  <c r="H26" i="6"/>
  <c r="H25" i="6"/>
  <c r="H23" i="6"/>
  <c r="H22" i="6"/>
  <c r="H19" i="6"/>
  <c r="H20" i="6" s="1"/>
  <c r="H16" i="6"/>
  <c r="H15" i="6"/>
  <c r="H5" i="6"/>
  <c r="H58" i="6" l="1"/>
  <c r="H61" i="6"/>
</calcChain>
</file>

<file path=xl/sharedStrings.xml><?xml version="1.0" encoding="utf-8"?>
<sst xmlns="http://schemas.openxmlformats.org/spreadsheetml/2006/main" count="266" uniqueCount="139">
  <si>
    <t>Број партије</t>
  </si>
  <si>
    <t>Назив партије</t>
  </si>
  <si>
    <t>Фармацеутски облик</t>
  </si>
  <si>
    <t>Јачина лека</t>
  </si>
  <si>
    <t>Јединица мере</t>
  </si>
  <si>
    <t>Процењена јединична цена</t>
  </si>
  <si>
    <t>ciklofosfamid</t>
  </si>
  <si>
    <t>prašak za rastvor za injekciju</t>
  </si>
  <si>
    <t>500 mg</t>
  </si>
  <si>
    <t>bočica</t>
  </si>
  <si>
    <t>1000 mg</t>
  </si>
  <si>
    <t>melfalan</t>
  </si>
  <si>
    <t>prašak i rastvarač za rastvor za injekciju/infuziju</t>
  </si>
  <si>
    <t>50 mg</t>
  </si>
  <si>
    <t>ifosfamid</t>
  </si>
  <si>
    <t>dakarbazin</t>
  </si>
  <si>
    <t>100 mg</t>
  </si>
  <si>
    <t>200 mg</t>
  </si>
  <si>
    <t>prašak za rastvor za infuziju</t>
  </si>
  <si>
    <t>metotreksat</t>
  </si>
  <si>
    <t>rastvor za injekciju</t>
  </si>
  <si>
    <t>metotreksat, napunjeni injekcioni špric, 7,5 mg</t>
  </si>
  <si>
    <t>rastvor za injekciju u napunjenom injekcionom špricu</t>
  </si>
  <si>
    <t>7,5 mg</t>
  </si>
  <si>
    <t>injekcioni špric</t>
  </si>
  <si>
    <t>metotreksat, napunjeni injekcioni špric, 10 mg</t>
  </si>
  <si>
    <t>10 mg</t>
  </si>
  <si>
    <t>metotreksat, napunjeni injekcioni špric, 12,5 mg</t>
  </si>
  <si>
    <t>12,5 mg</t>
  </si>
  <si>
    <t>metotreksat, napunjeni injekcioni špric, 15 mg</t>
  </si>
  <si>
    <t>15 mg</t>
  </si>
  <si>
    <t>metotreksat, napunjeni injekcioni špric, 20 mg</t>
  </si>
  <si>
    <t>20 mg</t>
  </si>
  <si>
    <t>metotreksat, napunjeni injekcioni špric, 25 mg</t>
  </si>
  <si>
    <t>25 mg</t>
  </si>
  <si>
    <t>kladribin</t>
  </si>
  <si>
    <t>citarabin, 100 mg, 500 mg i 1000 mg</t>
  </si>
  <si>
    <t>prašak i rastvarač za rastvor za injekciju/ rastvor za injekciju/infuziju</t>
  </si>
  <si>
    <t>fluorouracil, 250 mg</t>
  </si>
  <si>
    <t>250 mg</t>
  </si>
  <si>
    <t>fluorouracil, 500 mg</t>
  </si>
  <si>
    <t>fluorouracil, 5000 mg</t>
  </si>
  <si>
    <t>5000 mg</t>
  </si>
  <si>
    <t>gemcitabin</t>
  </si>
  <si>
    <t>prašak/koncentrat za rastvor za infuziju</t>
  </si>
  <si>
    <t>film tableta</t>
  </si>
  <si>
    <t>tableta</t>
  </si>
  <si>
    <t>vinkristin</t>
  </si>
  <si>
    <t>1 mg</t>
  </si>
  <si>
    <t>vinorelbin</t>
  </si>
  <si>
    <t>koncentrat za rastvor za infuziju</t>
  </si>
  <si>
    <t>etopozid</t>
  </si>
  <si>
    <t>paklitaksel</t>
  </si>
  <si>
    <t>30 mg</t>
  </si>
  <si>
    <t>80 mg</t>
  </si>
  <si>
    <t>doksorubicin</t>
  </si>
  <si>
    <t>daunorubicin</t>
  </si>
  <si>
    <t>prašak i rastvarač za rastvor za injekciju</t>
  </si>
  <si>
    <t>epirubicin, 10 mg i 50 mg</t>
  </si>
  <si>
    <t>injekcija/ liofilizat za rastvor za infuziju</t>
  </si>
  <si>
    <t>epirubicin, 20 mg i 100 mg</t>
  </si>
  <si>
    <t>mitoksantron</t>
  </si>
  <si>
    <t>bleomicin</t>
  </si>
  <si>
    <t>prašak za rastvor za injekciju/infuziju</t>
  </si>
  <si>
    <t>15.000 i.j.</t>
  </si>
  <si>
    <t>cisplatin</t>
  </si>
  <si>
    <t>rastvor za infuziju/ koncentrat za rastvor za infuziju</t>
  </si>
  <si>
    <t>150 mg</t>
  </si>
  <si>
    <t>450 mg</t>
  </si>
  <si>
    <t>oksaliplatin</t>
  </si>
  <si>
    <t>koncentrat/prašak  za rastvor za infuziju</t>
  </si>
  <si>
    <t>Imatinib, 100 mg i 400 mg</t>
  </si>
  <si>
    <t>100 mg i 400 mg</t>
  </si>
  <si>
    <t>mg</t>
  </si>
  <si>
    <t>irinotekan</t>
  </si>
  <si>
    <t>40 mg</t>
  </si>
  <si>
    <t>prašak i rastvarač za suspenziju za injekciju u napunjenom injekcioni špricu</t>
  </si>
  <si>
    <t xml:space="preserve">3,75 mg </t>
  </si>
  <si>
    <t>leuprorelin, 11,25 mg</t>
  </si>
  <si>
    <t>11,25 mg</t>
  </si>
  <si>
    <t>leuprorelin, 45 mg</t>
  </si>
  <si>
    <t>45 mg</t>
  </si>
  <si>
    <t>goserelin</t>
  </si>
  <si>
    <t>implant</t>
  </si>
  <si>
    <t>3,6 mg</t>
  </si>
  <si>
    <t>10,8 mg</t>
  </si>
  <si>
    <t>triptorelin, 0,1 mg</t>
  </si>
  <si>
    <t>0,1 mg</t>
  </si>
  <si>
    <t>prašak i rastvarač za suspenziju za injekciju sa produženim oslobađanjem</t>
  </si>
  <si>
    <t>3,75 mg</t>
  </si>
  <si>
    <t>22,5 mg</t>
  </si>
  <si>
    <t>kalcijum folinat, 50 mg</t>
  </si>
  <si>
    <t>ampula</t>
  </si>
  <si>
    <t>rastvor za injekciju/ koncentrat za rastvor za injekciju/infuziju</t>
  </si>
  <si>
    <t>rastvor za injekciju/infuziju/ koncentrat za rastvor za injekciju/infuziju</t>
  </si>
  <si>
    <t>rastvor/prašak za rastvor za injekciju/infuziju</t>
  </si>
  <si>
    <t>rastvor za injekciju/infuziju</t>
  </si>
  <si>
    <t>leuprorelin, 22,5 mg</t>
  </si>
  <si>
    <t>prašak i rastvarač za suspenziju za injekciju u napunjenom injekcionom špricu</t>
  </si>
  <si>
    <t>kapecitabin, 500 mg</t>
  </si>
  <si>
    <t>prašak za rastvor za injekciju/infuziju/ koncentrat za rastvor za infuziju/ prašak i rastvarač  za rastvor za injekciju</t>
  </si>
  <si>
    <t>karboplatin 150 mg</t>
  </si>
  <si>
    <t>karboplatin 450 mg</t>
  </si>
  <si>
    <t>bortezomib, 1 mg</t>
  </si>
  <si>
    <t>bortezomib, 3,5 mg</t>
  </si>
  <si>
    <t>3,5 mg</t>
  </si>
  <si>
    <t>triptorelin 3,75 mg</t>
  </si>
  <si>
    <t>triptorelin 11,25 mg</t>
  </si>
  <si>
    <t>triptorelin 22,5 mg</t>
  </si>
  <si>
    <t>УКУПНО ЗА ПАРТИЈУ 1:</t>
  </si>
  <si>
    <t>УКУПНО ЗА ПАРТИЈУ 5:</t>
  </si>
  <si>
    <t>УКУПНО ЗА ПАРТИЈУ 23:</t>
  </si>
  <si>
    <t>УКУПНО ЗА ПАРТИЈУ 26:</t>
  </si>
  <si>
    <t>УКУПНО ЗА ПАРТИЈУ 28:</t>
  </si>
  <si>
    <t>УКУПНО ЗА ПАРТИЈУ 30:</t>
  </si>
  <si>
    <t>УКУПНО ЗА ПАРТИЈУ 35:</t>
  </si>
  <si>
    <t>УКУПНО БЕЗ ПДВ-а:</t>
  </si>
  <si>
    <t>kapsula tvrda</t>
  </si>
  <si>
    <t>temozolomid 5 mg, 20 mg, 100 mg I 250 mg</t>
  </si>
  <si>
    <t>5 mg/20 mg/100 mg/250 mg</t>
  </si>
  <si>
    <t>УКУПНО ЗА ПАРТИЈУ 6:</t>
  </si>
  <si>
    <t>УКУПНО ЗА ПАРТИЈУ 14:</t>
  </si>
  <si>
    <t>УКУПНО ЗА ПАРТИЈУ 18:</t>
  </si>
  <si>
    <t>УКУПНО ЗА ПАРТИЈУ 21:</t>
  </si>
  <si>
    <t>docetaksel 20 mg</t>
  </si>
  <si>
    <t>docetaksel 80 mg</t>
  </si>
  <si>
    <t>УКУПНО ЗА ПАРТИЈУ 29:</t>
  </si>
  <si>
    <t>УКУПНО ЗА ПАРТИЈУ 32:</t>
  </si>
  <si>
    <t>УКУПНО ЗА ПАРТИЈУ 37:</t>
  </si>
  <si>
    <t xml:space="preserve">leuprorelin, 3,75 mg u
terapiji dijagnoza N80 I C50 </t>
  </si>
  <si>
    <t xml:space="preserve">leuprorelin, 3,75 mg   u
terapiji dijagnoza C61
</t>
  </si>
  <si>
    <t>УКУПНО ЗА ПАРТИЈУ 45:</t>
  </si>
  <si>
    <t>fluvestrant</t>
  </si>
  <si>
    <t>napunjen injekcioni špric</t>
  </si>
  <si>
    <t>napunjen injekcion išpric</t>
  </si>
  <si>
    <t>napunjen injekcioni
špric</t>
  </si>
  <si>
    <t xml:space="preserve">Количина </t>
  </si>
  <si>
    <t xml:space="preserve">Процењена вредност </t>
  </si>
  <si>
    <t>ПРИЛОГ Б КОНКУРСНЕ ДОКУМЕНТАЦИЈЕ - ТЕХНИЧКА СПЕЦИФИКАЦИЈА/СПИСАК ПАРТИЈА
 ЈАВНА НАБАВКА ЦИТОСТАТИKA СА ЛИСТЕ Б И ЛИСТЕ Д ЛИСТЕ ЛЕКОВА
ЈН БР. 404-1-110/20-20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</si>
</sst>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Fill="1"/>
    <xf numFmtId="4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tabSelected="1" view="pageBreakPreview" topLeftCell="A7" zoomScaleNormal="100" zoomScaleSheetLayoutView="100" workbookViewId="0">
      <selection activeCell="M17" sqref="M17"/>
    </sheetView>
  </sheetViews>
  <sheetFormatPr defaultRowHeight="15" x14ac:dyDescent="0.25"/>
  <cols>
    <col min="1" max="1" width="6.7109375" style="1" customWidth="1"/>
    <col min="2" max="2" width="18.140625" style="1" customWidth="1"/>
    <col min="3" max="3" width="23.140625" style="1" customWidth="1"/>
    <col min="4" max="4" width="9.7109375" style="1" customWidth="1"/>
    <col min="5" max="5" width="9.5703125" style="1" customWidth="1"/>
    <col min="6" max="6" width="10.85546875" style="16" customWidth="1"/>
    <col min="7" max="7" width="11.7109375" style="17" customWidth="1"/>
    <col min="8" max="8" width="15.42578125" style="12" bestFit="1" customWidth="1"/>
    <col min="9" max="16384" width="9.140625" style="1"/>
  </cols>
  <sheetData>
    <row r="1" spans="1:8" s="35" customFormat="1" ht="41.25" customHeight="1" x14ac:dyDescent="0.25">
      <c r="A1" s="42" t="s">
        <v>138</v>
      </c>
      <c r="B1" s="43"/>
      <c r="C1" s="43"/>
      <c r="D1" s="43"/>
      <c r="E1" s="43"/>
      <c r="F1" s="43"/>
      <c r="G1" s="43"/>
      <c r="H1" s="43"/>
    </row>
    <row r="3" spans="1:8" ht="36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8" t="s">
        <v>5</v>
      </c>
      <c r="G3" s="6" t="s">
        <v>136</v>
      </c>
      <c r="H3" s="6" t="s">
        <v>137</v>
      </c>
    </row>
    <row r="4" spans="1:8" ht="24.75" customHeight="1" x14ac:dyDescent="0.25">
      <c r="A4" s="36">
        <v>1</v>
      </c>
      <c r="B4" s="38" t="s">
        <v>6</v>
      </c>
      <c r="C4" s="38" t="s">
        <v>7</v>
      </c>
      <c r="D4" s="20" t="s">
        <v>8</v>
      </c>
      <c r="E4" s="20" t="s">
        <v>9</v>
      </c>
      <c r="F4" s="23">
        <v>441.4</v>
      </c>
      <c r="G4" s="24">
        <v>35000</v>
      </c>
      <c r="H4" s="4">
        <f>F4*G4</f>
        <v>15449000</v>
      </c>
    </row>
    <row r="5" spans="1:8" ht="23.45" customHeight="1" x14ac:dyDescent="0.25">
      <c r="A5" s="36"/>
      <c r="B5" s="38"/>
      <c r="C5" s="38"/>
      <c r="D5" s="20" t="s">
        <v>10</v>
      </c>
      <c r="E5" s="20" t="s">
        <v>9</v>
      </c>
      <c r="F5" s="23">
        <v>802.3</v>
      </c>
      <c r="G5" s="24">
        <v>5000</v>
      </c>
      <c r="H5" s="4">
        <f>F5*G5</f>
        <v>4011500</v>
      </c>
    </row>
    <row r="6" spans="1:8" ht="21" customHeight="1" x14ac:dyDescent="0.25">
      <c r="A6" s="41" t="s">
        <v>109</v>
      </c>
      <c r="B6" s="41"/>
      <c r="C6" s="41"/>
      <c r="D6" s="41"/>
      <c r="E6" s="41"/>
      <c r="F6" s="41"/>
      <c r="G6" s="14"/>
      <c r="H6" s="7">
        <f>SUM(H4:H5)</f>
        <v>19460500</v>
      </c>
    </row>
    <row r="7" spans="1:8" ht="23.45" customHeight="1" x14ac:dyDescent="0.25">
      <c r="A7" s="20">
        <v>2</v>
      </c>
      <c r="B7" s="21" t="s">
        <v>11</v>
      </c>
      <c r="C7" s="20" t="s">
        <v>12</v>
      </c>
      <c r="D7" s="20" t="s">
        <v>13</v>
      </c>
      <c r="E7" s="20" t="s">
        <v>9</v>
      </c>
      <c r="F7" s="23">
        <v>32218</v>
      </c>
      <c r="G7" s="24">
        <v>300</v>
      </c>
      <c r="H7" s="4">
        <f>F7*G7</f>
        <v>9665400</v>
      </c>
    </row>
    <row r="8" spans="1:8" ht="23.45" customHeight="1" x14ac:dyDescent="0.25">
      <c r="A8" s="19">
        <v>3</v>
      </c>
      <c r="B8" s="20" t="s">
        <v>14</v>
      </c>
      <c r="C8" s="20" t="s">
        <v>7</v>
      </c>
      <c r="D8" s="20" t="s">
        <v>10</v>
      </c>
      <c r="E8" s="20" t="s">
        <v>9</v>
      </c>
      <c r="F8" s="23">
        <v>2541.5</v>
      </c>
      <c r="G8" s="24">
        <v>9000</v>
      </c>
      <c r="H8" s="4">
        <f>F8*G8</f>
        <v>22873500</v>
      </c>
    </row>
    <row r="9" spans="1:8" ht="23.45" customHeight="1" x14ac:dyDescent="0.25">
      <c r="A9" s="36">
        <v>4</v>
      </c>
      <c r="B9" s="38" t="s">
        <v>118</v>
      </c>
      <c r="C9" s="38" t="s">
        <v>117</v>
      </c>
      <c r="D9" s="38" t="s">
        <v>119</v>
      </c>
      <c r="E9" s="38" t="s">
        <v>73</v>
      </c>
      <c r="F9" s="44">
        <v>24.1</v>
      </c>
      <c r="G9" s="45">
        <v>1250000</v>
      </c>
      <c r="H9" s="46">
        <f>F9*G9</f>
        <v>30125000</v>
      </c>
    </row>
    <row r="10" spans="1:8" ht="23.45" customHeight="1" x14ac:dyDescent="0.25">
      <c r="A10" s="36"/>
      <c r="B10" s="38"/>
      <c r="C10" s="38"/>
      <c r="D10" s="38"/>
      <c r="E10" s="38"/>
      <c r="F10" s="44"/>
      <c r="G10" s="45"/>
      <c r="H10" s="46"/>
    </row>
    <row r="11" spans="1:8" ht="23.45" customHeight="1" x14ac:dyDescent="0.25">
      <c r="A11" s="36"/>
      <c r="B11" s="38"/>
      <c r="C11" s="38"/>
      <c r="D11" s="38"/>
      <c r="E11" s="38"/>
      <c r="F11" s="44"/>
      <c r="G11" s="45"/>
      <c r="H11" s="46"/>
    </row>
    <row r="12" spans="1:8" ht="23.45" customHeight="1" x14ac:dyDescent="0.25">
      <c r="A12" s="36"/>
      <c r="B12" s="38"/>
      <c r="C12" s="38"/>
      <c r="D12" s="38"/>
      <c r="E12" s="38"/>
      <c r="F12" s="44"/>
      <c r="G12" s="45"/>
      <c r="H12" s="46"/>
    </row>
    <row r="13" spans="1:8" ht="23.45" customHeight="1" x14ac:dyDescent="0.25">
      <c r="A13" s="36">
        <v>5</v>
      </c>
      <c r="B13" s="37" t="s">
        <v>15</v>
      </c>
      <c r="C13" s="38" t="s">
        <v>63</v>
      </c>
      <c r="D13" s="34" t="s">
        <v>16</v>
      </c>
      <c r="E13" s="20" t="s">
        <v>9</v>
      </c>
      <c r="F13" s="23">
        <v>1005.15</v>
      </c>
      <c r="G13" s="24">
        <v>900</v>
      </c>
      <c r="H13" s="4">
        <f>F13*G13</f>
        <v>904635</v>
      </c>
    </row>
    <row r="14" spans="1:8" ht="23.45" customHeight="1" x14ac:dyDescent="0.25">
      <c r="A14" s="36"/>
      <c r="B14" s="37"/>
      <c r="C14" s="38"/>
      <c r="D14" s="34" t="s">
        <v>17</v>
      </c>
      <c r="E14" s="20" t="s">
        <v>9</v>
      </c>
      <c r="F14" s="23">
        <v>2010.31</v>
      </c>
      <c r="G14" s="24">
        <v>4200</v>
      </c>
      <c r="H14" s="4">
        <f>F14*G14</f>
        <v>8443302</v>
      </c>
    </row>
    <row r="15" spans="1:8" ht="23.45" customHeight="1" x14ac:dyDescent="0.25">
      <c r="A15" s="36"/>
      <c r="B15" s="37"/>
      <c r="C15" s="38" t="s">
        <v>18</v>
      </c>
      <c r="D15" s="20" t="s">
        <v>8</v>
      </c>
      <c r="E15" s="20" t="s">
        <v>9</v>
      </c>
      <c r="F15" s="23">
        <v>5242.7</v>
      </c>
      <c r="G15" s="24">
        <v>1000</v>
      </c>
      <c r="H15" s="4">
        <f t="shared" ref="H15:H16" si="0">F15*G15</f>
        <v>5242700</v>
      </c>
    </row>
    <row r="16" spans="1:8" ht="23.45" customHeight="1" x14ac:dyDescent="0.25">
      <c r="A16" s="36"/>
      <c r="B16" s="37"/>
      <c r="C16" s="38"/>
      <c r="D16" s="20" t="s">
        <v>10</v>
      </c>
      <c r="E16" s="20" t="s">
        <v>9</v>
      </c>
      <c r="F16" s="23">
        <v>8826.2000000000007</v>
      </c>
      <c r="G16" s="24">
        <v>36</v>
      </c>
      <c r="H16" s="4">
        <f t="shared" si="0"/>
        <v>317743.2</v>
      </c>
    </row>
    <row r="17" spans="1:8" ht="21" customHeight="1" x14ac:dyDescent="0.25">
      <c r="A17" s="41" t="s">
        <v>110</v>
      </c>
      <c r="B17" s="41"/>
      <c r="C17" s="41"/>
      <c r="D17" s="41"/>
      <c r="E17" s="41"/>
      <c r="F17" s="41"/>
      <c r="G17" s="14"/>
      <c r="H17" s="7">
        <f>SUM(H13:H16)</f>
        <v>14908380.199999999</v>
      </c>
    </row>
    <row r="18" spans="1:8" ht="22.5" customHeight="1" x14ac:dyDescent="0.25">
      <c r="A18" s="36">
        <v>6</v>
      </c>
      <c r="B18" s="38" t="s">
        <v>19</v>
      </c>
      <c r="C18" s="38" t="s">
        <v>20</v>
      </c>
      <c r="D18" s="20" t="s">
        <v>13</v>
      </c>
      <c r="E18" s="20" t="s">
        <v>9</v>
      </c>
      <c r="F18" s="23">
        <v>373.82</v>
      </c>
      <c r="G18" s="24">
        <v>17000</v>
      </c>
      <c r="H18" s="4">
        <f>F18*G18</f>
        <v>6354940</v>
      </c>
    </row>
    <row r="19" spans="1:8" ht="21.75" customHeight="1" x14ac:dyDescent="0.25">
      <c r="A19" s="36"/>
      <c r="B19" s="38"/>
      <c r="C19" s="38"/>
      <c r="D19" s="20" t="s">
        <v>8</v>
      </c>
      <c r="E19" s="20" t="s">
        <v>9</v>
      </c>
      <c r="F19" s="23">
        <v>2637.2</v>
      </c>
      <c r="G19" s="24">
        <v>3600</v>
      </c>
      <c r="H19" s="4">
        <f>F19*G19</f>
        <v>9493920</v>
      </c>
    </row>
    <row r="20" spans="1:8" ht="21" customHeight="1" x14ac:dyDescent="0.25">
      <c r="A20" s="41" t="s">
        <v>120</v>
      </c>
      <c r="B20" s="41"/>
      <c r="C20" s="41"/>
      <c r="D20" s="41"/>
      <c r="E20" s="41"/>
      <c r="F20" s="41"/>
      <c r="G20" s="14"/>
      <c r="H20" s="7">
        <f>SUM(H18:H19)</f>
        <v>15848860</v>
      </c>
    </row>
    <row r="21" spans="1:8" ht="42" customHeight="1" x14ac:dyDescent="0.25">
      <c r="A21" s="19">
        <v>7</v>
      </c>
      <c r="B21" s="20" t="s">
        <v>21</v>
      </c>
      <c r="C21" s="20" t="s">
        <v>22</v>
      </c>
      <c r="D21" s="3" t="s">
        <v>23</v>
      </c>
      <c r="E21" s="20" t="s">
        <v>133</v>
      </c>
      <c r="F21" s="27">
        <v>402</v>
      </c>
      <c r="G21" s="28">
        <v>10</v>
      </c>
      <c r="H21" s="4">
        <f>F21*G21</f>
        <v>4020</v>
      </c>
    </row>
    <row r="22" spans="1:8" ht="42.75" customHeight="1" x14ac:dyDescent="0.25">
      <c r="A22" s="19">
        <v>8</v>
      </c>
      <c r="B22" s="20" t="s">
        <v>25</v>
      </c>
      <c r="C22" s="20" t="s">
        <v>22</v>
      </c>
      <c r="D22" s="3" t="s">
        <v>26</v>
      </c>
      <c r="E22" s="20" t="s">
        <v>133</v>
      </c>
      <c r="F22" s="27">
        <v>519.4</v>
      </c>
      <c r="G22" s="28">
        <v>10</v>
      </c>
      <c r="H22" s="4">
        <f t="shared" ref="H22:H29" si="1">F22*G22</f>
        <v>5194</v>
      </c>
    </row>
    <row r="23" spans="1:8" ht="40.5" customHeight="1" x14ac:dyDescent="0.25">
      <c r="A23" s="19">
        <v>9</v>
      </c>
      <c r="B23" s="20" t="s">
        <v>27</v>
      </c>
      <c r="C23" s="20" t="s">
        <v>22</v>
      </c>
      <c r="D23" s="3" t="s">
        <v>28</v>
      </c>
      <c r="E23" s="20" t="s">
        <v>135</v>
      </c>
      <c r="F23" s="27">
        <v>563.1</v>
      </c>
      <c r="G23" s="28">
        <v>10</v>
      </c>
      <c r="H23" s="4">
        <f t="shared" si="1"/>
        <v>5631</v>
      </c>
    </row>
    <row r="24" spans="1:8" ht="45" customHeight="1" x14ac:dyDescent="0.25">
      <c r="A24" s="19">
        <v>10</v>
      </c>
      <c r="B24" s="20" t="s">
        <v>29</v>
      </c>
      <c r="C24" s="20" t="s">
        <v>22</v>
      </c>
      <c r="D24" s="3" t="s">
        <v>30</v>
      </c>
      <c r="E24" s="20" t="s">
        <v>133</v>
      </c>
      <c r="F24" s="25">
        <v>947.4</v>
      </c>
      <c r="G24" s="26">
        <v>15500</v>
      </c>
      <c r="H24" s="4">
        <f>F24*G24</f>
        <v>14684700</v>
      </c>
    </row>
    <row r="25" spans="1:8" ht="34.5" customHeight="1" x14ac:dyDescent="0.25">
      <c r="A25" s="19">
        <v>11</v>
      </c>
      <c r="B25" s="20" t="s">
        <v>31</v>
      </c>
      <c r="C25" s="20" t="s">
        <v>22</v>
      </c>
      <c r="D25" s="3" t="s">
        <v>32</v>
      </c>
      <c r="E25" s="20" t="s">
        <v>133</v>
      </c>
      <c r="F25" s="25">
        <v>1002.7</v>
      </c>
      <c r="G25" s="26">
        <v>2000</v>
      </c>
      <c r="H25" s="4">
        <f t="shared" si="1"/>
        <v>2005400</v>
      </c>
    </row>
    <row r="26" spans="1:8" ht="36.75" customHeight="1" x14ac:dyDescent="0.25">
      <c r="A26" s="19">
        <v>12</v>
      </c>
      <c r="B26" s="20" t="s">
        <v>33</v>
      </c>
      <c r="C26" s="20" t="s">
        <v>22</v>
      </c>
      <c r="D26" s="3" t="s">
        <v>34</v>
      </c>
      <c r="E26" s="20" t="s">
        <v>134</v>
      </c>
      <c r="F26" s="23">
        <v>1230.5999999999999</v>
      </c>
      <c r="G26" s="24">
        <v>500</v>
      </c>
      <c r="H26" s="4">
        <f t="shared" si="1"/>
        <v>615300</v>
      </c>
    </row>
    <row r="27" spans="1:8" ht="23.45" customHeight="1" x14ac:dyDescent="0.25">
      <c r="A27" s="19">
        <v>13</v>
      </c>
      <c r="B27" s="20" t="s">
        <v>35</v>
      </c>
      <c r="C27" s="20" t="s">
        <v>20</v>
      </c>
      <c r="D27" s="3" t="s">
        <v>26</v>
      </c>
      <c r="E27" s="20" t="s">
        <v>9</v>
      </c>
      <c r="F27" s="23">
        <v>31152.9</v>
      </c>
      <c r="G27" s="24">
        <v>140</v>
      </c>
      <c r="H27" s="4">
        <f t="shared" si="1"/>
        <v>4361406</v>
      </c>
    </row>
    <row r="28" spans="1:8" ht="23.45" customHeight="1" x14ac:dyDescent="0.25">
      <c r="A28" s="36">
        <v>14</v>
      </c>
      <c r="B28" s="39" t="s">
        <v>36</v>
      </c>
      <c r="C28" s="38" t="s">
        <v>37</v>
      </c>
      <c r="D28" s="20" t="s">
        <v>16</v>
      </c>
      <c r="E28" s="20" t="s">
        <v>9</v>
      </c>
      <c r="F28" s="25">
        <v>227.3</v>
      </c>
      <c r="G28" s="26">
        <v>1900</v>
      </c>
      <c r="H28" s="4">
        <f>F28*G28</f>
        <v>431870</v>
      </c>
    </row>
    <row r="29" spans="1:8" ht="23.45" customHeight="1" x14ac:dyDescent="0.25">
      <c r="A29" s="36"/>
      <c r="B29" s="39"/>
      <c r="C29" s="38"/>
      <c r="D29" s="20" t="s">
        <v>8</v>
      </c>
      <c r="E29" s="20" t="s">
        <v>9</v>
      </c>
      <c r="F29" s="25">
        <v>1132.0999999999999</v>
      </c>
      <c r="G29" s="26">
        <v>5000</v>
      </c>
      <c r="H29" s="4">
        <f t="shared" si="1"/>
        <v>5660500</v>
      </c>
    </row>
    <row r="30" spans="1:8" ht="23.45" customHeight="1" x14ac:dyDescent="0.25">
      <c r="A30" s="36"/>
      <c r="B30" s="39"/>
      <c r="C30" s="38"/>
      <c r="D30" s="20" t="s">
        <v>10</v>
      </c>
      <c r="E30" s="20" t="s">
        <v>9</v>
      </c>
      <c r="F30" s="25">
        <v>1896.3</v>
      </c>
      <c r="G30" s="26">
        <v>3700</v>
      </c>
      <c r="H30" s="4">
        <f>F30*G30</f>
        <v>7016310</v>
      </c>
    </row>
    <row r="31" spans="1:8" ht="21" customHeight="1" x14ac:dyDescent="0.25">
      <c r="A31" s="41" t="s">
        <v>121</v>
      </c>
      <c r="B31" s="41"/>
      <c r="C31" s="41"/>
      <c r="D31" s="41"/>
      <c r="E31" s="41"/>
      <c r="F31" s="41"/>
      <c r="G31" s="14"/>
      <c r="H31" s="7">
        <f>SUM(H28:H30)</f>
        <v>13108680</v>
      </c>
    </row>
    <row r="32" spans="1:8" ht="23.45" customHeight="1" x14ac:dyDescent="0.25">
      <c r="A32" s="19">
        <v>15</v>
      </c>
      <c r="B32" s="20" t="s">
        <v>38</v>
      </c>
      <c r="C32" s="20" t="s">
        <v>93</v>
      </c>
      <c r="D32" s="3" t="s">
        <v>39</v>
      </c>
      <c r="E32" s="20" t="s">
        <v>9</v>
      </c>
      <c r="F32" s="9">
        <v>325.3</v>
      </c>
      <c r="G32" s="14">
        <v>8000</v>
      </c>
      <c r="H32" s="4">
        <f>F32*G32</f>
        <v>2602400</v>
      </c>
    </row>
    <row r="33" spans="1:8" ht="33.75" x14ac:dyDescent="0.25">
      <c r="A33" s="19">
        <v>16</v>
      </c>
      <c r="B33" s="20" t="s">
        <v>40</v>
      </c>
      <c r="C33" s="20" t="s">
        <v>94</v>
      </c>
      <c r="D33" s="3" t="s">
        <v>8</v>
      </c>
      <c r="E33" s="20" t="s">
        <v>9</v>
      </c>
      <c r="F33" s="9">
        <v>283.10000000000002</v>
      </c>
      <c r="G33" s="14">
        <v>23000</v>
      </c>
      <c r="H33" s="4">
        <f>F33*G33</f>
        <v>6511300.0000000009</v>
      </c>
    </row>
    <row r="34" spans="1:8" ht="33.75" x14ac:dyDescent="0.25">
      <c r="A34" s="19">
        <v>17</v>
      </c>
      <c r="B34" s="20" t="s">
        <v>41</v>
      </c>
      <c r="C34" s="20" t="s">
        <v>94</v>
      </c>
      <c r="D34" s="20" t="s">
        <v>42</v>
      </c>
      <c r="E34" s="20" t="s">
        <v>9</v>
      </c>
      <c r="F34" s="9">
        <v>1784.5</v>
      </c>
      <c r="G34" s="14">
        <v>10000</v>
      </c>
      <c r="H34" s="4">
        <f>F34*G34</f>
        <v>17845000</v>
      </c>
    </row>
    <row r="35" spans="1:8" ht="23.45" customHeight="1" x14ac:dyDescent="0.25">
      <c r="A35" s="36">
        <v>18</v>
      </c>
      <c r="B35" s="38" t="s">
        <v>43</v>
      </c>
      <c r="C35" s="38" t="s">
        <v>44</v>
      </c>
      <c r="D35" s="20" t="s">
        <v>17</v>
      </c>
      <c r="E35" s="20" t="s">
        <v>9</v>
      </c>
      <c r="F35" s="29">
        <v>528.29999999999995</v>
      </c>
      <c r="G35" s="30">
        <v>18000</v>
      </c>
      <c r="H35" s="4">
        <f>F35*G35</f>
        <v>9509400</v>
      </c>
    </row>
    <row r="36" spans="1:8" ht="23.45" customHeight="1" x14ac:dyDescent="0.25">
      <c r="A36" s="36"/>
      <c r="B36" s="38"/>
      <c r="C36" s="38"/>
      <c r="D36" s="20" t="s">
        <v>10</v>
      </c>
      <c r="E36" s="20" t="s">
        <v>9</v>
      </c>
      <c r="F36" s="29">
        <v>2498.3000000000002</v>
      </c>
      <c r="G36" s="30">
        <v>19000</v>
      </c>
      <c r="H36" s="4">
        <f>F36*G36</f>
        <v>47467700</v>
      </c>
    </row>
    <row r="37" spans="1:8" ht="21" customHeight="1" x14ac:dyDescent="0.25">
      <c r="A37" s="41" t="s">
        <v>122</v>
      </c>
      <c r="B37" s="41"/>
      <c r="C37" s="41"/>
      <c r="D37" s="41"/>
      <c r="E37" s="41"/>
      <c r="F37" s="41"/>
      <c r="G37" s="14"/>
      <c r="H37" s="7">
        <f>SUM(H35:H36)</f>
        <v>56977100</v>
      </c>
    </row>
    <row r="38" spans="1:8" ht="23.45" customHeight="1" x14ac:dyDescent="0.25">
      <c r="A38" s="19">
        <v>19</v>
      </c>
      <c r="B38" s="20" t="s">
        <v>99</v>
      </c>
      <c r="C38" s="20" t="s">
        <v>45</v>
      </c>
      <c r="D38" s="20" t="s">
        <v>8</v>
      </c>
      <c r="E38" s="20" t="s">
        <v>46</v>
      </c>
      <c r="F38" s="31">
        <v>68.599999999999994</v>
      </c>
      <c r="G38" s="32">
        <v>1100000</v>
      </c>
      <c r="H38" s="4">
        <f>F38*G38</f>
        <v>75460000</v>
      </c>
    </row>
    <row r="39" spans="1:8" ht="23.45" customHeight="1" x14ac:dyDescent="0.25">
      <c r="A39" s="19">
        <v>20</v>
      </c>
      <c r="B39" s="20" t="s">
        <v>47</v>
      </c>
      <c r="C39" s="20" t="s">
        <v>95</v>
      </c>
      <c r="D39" s="20" t="s">
        <v>48</v>
      </c>
      <c r="E39" s="20" t="s">
        <v>9</v>
      </c>
      <c r="F39" s="9">
        <v>622.22</v>
      </c>
      <c r="G39" s="14">
        <v>10000</v>
      </c>
      <c r="H39" s="4">
        <f>F39*G39</f>
        <v>6222200</v>
      </c>
    </row>
    <row r="40" spans="1:8" ht="23.45" customHeight="1" x14ac:dyDescent="0.25">
      <c r="A40" s="36">
        <v>21</v>
      </c>
      <c r="B40" s="38" t="s">
        <v>49</v>
      </c>
      <c r="C40" s="38" t="s">
        <v>50</v>
      </c>
      <c r="D40" s="20" t="s">
        <v>26</v>
      </c>
      <c r="E40" s="20" t="s">
        <v>9</v>
      </c>
      <c r="F40" s="29">
        <v>1440.9</v>
      </c>
      <c r="G40" s="30">
        <v>1700</v>
      </c>
      <c r="H40" s="4">
        <f>F40*G40</f>
        <v>2449530</v>
      </c>
    </row>
    <row r="41" spans="1:8" ht="23.45" customHeight="1" x14ac:dyDescent="0.25">
      <c r="A41" s="36"/>
      <c r="B41" s="38"/>
      <c r="C41" s="38"/>
      <c r="D41" s="20" t="s">
        <v>13</v>
      </c>
      <c r="E41" s="20" t="s">
        <v>9</v>
      </c>
      <c r="F41" s="29">
        <v>6484.3</v>
      </c>
      <c r="G41" s="30">
        <v>2700</v>
      </c>
      <c r="H41" s="4">
        <f>F41*G41</f>
        <v>17507610</v>
      </c>
    </row>
    <row r="42" spans="1:8" ht="21" customHeight="1" x14ac:dyDescent="0.25">
      <c r="A42" s="41" t="s">
        <v>123</v>
      </c>
      <c r="B42" s="41"/>
      <c r="C42" s="41"/>
      <c r="D42" s="41"/>
      <c r="E42" s="41"/>
      <c r="F42" s="41"/>
      <c r="G42" s="14"/>
      <c r="H42" s="7">
        <f>SUM(H40:H41)</f>
        <v>19957140</v>
      </c>
    </row>
    <row r="43" spans="1:8" ht="23.45" customHeight="1" x14ac:dyDescent="0.25">
      <c r="A43" s="19">
        <v>22</v>
      </c>
      <c r="B43" s="20" t="s">
        <v>51</v>
      </c>
      <c r="C43" s="20" t="s">
        <v>50</v>
      </c>
      <c r="D43" s="20" t="s">
        <v>16</v>
      </c>
      <c r="E43" s="20" t="s">
        <v>9</v>
      </c>
      <c r="F43" s="29">
        <v>679</v>
      </c>
      <c r="G43" s="30">
        <v>40000</v>
      </c>
      <c r="H43" s="4">
        <f>F43*G43</f>
        <v>27160000</v>
      </c>
    </row>
    <row r="44" spans="1:8" ht="23.45" customHeight="1" x14ac:dyDescent="0.25">
      <c r="A44" s="36">
        <v>23</v>
      </c>
      <c r="B44" s="38" t="s">
        <v>52</v>
      </c>
      <c r="C44" s="38" t="s">
        <v>50</v>
      </c>
      <c r="D44" s="20" t="s">
        <v>53</v>
      </c>
      <c r="E44" s="20" t="s">
        <v>9</v>
      </c>
      <c r="F44" s="29">
        <v>1605.77</v>
      </c>
      <c r="G44" s="30">
        <v>25000</v>
      </c>
      <c r="H44" s="4">
        <f>F44*G44</f>
        <v>40144250</v>
      </c>
    </row>
    <row r="45" spans="1:8" ht="23.45" customHeight="1" x14ac:dyDescent="0.25">
      <c r="A45" s="36"/>
      <c r="B45" s="38"/>
      <c r="C45" s="38"/>
      <c r="D45" s="20" t="s">
        <v>16</v>
      </c>
      <c r="E45" s="20" t="s">
        <v>9</v>
      </c>
      <c r="F45" s="29">
        <v>4745.3</v>
      </c>
      <c r="G45" s="30">
        <v>25000</v>
      </c>
      <c r="H45" s="4">
        <f>F45*G45</f>
        <v>118632500</v>
      </c>
    </row>
    <row r="46" spans="1:8" ht="21" customHeight="1" x14ac:dyDescent="0.25">
      <c r="A46" s="41" t="s">
        <v>111</v>
      </c>
      <c r="B46" s="41"/>
      <c r="C46" s="41"/>
      <c r="D46" s="41"/>
      <c r="E46" s="41"/>
      <c r="F46" s="41"/>
      <c r="G46" s="14"/>
      <c r="H46" s="7">
        <f>SUM(H44:H45)</f>
        <v>158776750</v>
      </c>
    </row>
    <row r="47" spans="1:8" ht="21.75" customHeight="1" x14ac:dyDescent="0.25">
      <c r="A47" s="19">
        <v>24</v>
      </c>
      <c r="B47" s="20" t="s">
        <v>124</v>
      </c>
      <c r="C47" s="20" t="s">
        <v>50</v>
      </c>
      <c r="D47" s="20" t="s">
        <v>32</v>
      </c>
      <c r="E47" s="20" t="s">
        <v>9</v>
      </c>
      <c r="F47" s="29">
        <v>2334.3000000000002</v>
      </c>
      <c r="G47" s="30">
        <v>6000</v>
      </c>
      <c r="H47" s="4">
        <f>F47*G47</f>
        <v>14005800.000000002</v>
      </c>
    </row>
    <row r="48" spans="1:8" ht="21.75" customHeight="1" x14ac:dyDescent="0.25">
      <c r="A48" s="19">
        <v>25</v>
      </c>
      <c r="B48" s="20" t="s">
        <v>125</v>
      </c>
      <c r="C48" s="20" t="s">
        <v>50</v>
      </c>
      <c r="D48" s="20" t="s">
        <v>54</v>
      </c>
      <c r="E48" s="20" t="s">
        <v>9</v>
      </c>
      <c r="F48" s="29">
        <v>8715.2999999999993</v>
      </c>
      <c r="G48" s="30">
        <v>6000</v>
      </c>
      <c r="H48" s="4">
        <f>F48*G48</f>
        <v>52291799.999999993</v>
      </c>
    </row>
    <row r="49" spans="1:8" ht="27.95" customHeight="1" x14ac:dyDescent="0.25">
      <c r="A49" s="36">
        <v>26</v>
      </c>
      <c r="B49" s="38" t="s">
        <v>55</v>
      </c>
      <c r="C49" s="38" t="s">
        <v>100</v>
      </c>
      <c r="D49" s="20" t="s">
        <v>26</v>
      </c>
      <c r="E49" s="20" t="s">
        <v>9</v>
      </c>
      <c r="F49" s="29">
        <v>534.70000000000005</v>
      </c>
      <c r="G49" s="30">
        <v>9000</v>
      </c>
      <c r="H49" s="4">
        <f>F49*G49</f>
        <v>4812300</v>
      </c>
    </row>
    <row r="50" spans="1:8" ht="27.95" customHeight="1" x14ac:dyDescent="0.25">
      <c r="A50" s="36"/>
      <c r="B50" s="38"/>
      <c r="C50" s="38"/>
      <c r="D50" s="20" t="s">
        <v>13</v>
      </c>
      <c r="E50" s="20" t="s">
        <v>9</v>
      </c>
      <c r="F50" s="29">
        <v>1210.0999999999999</v>
      </c>
      <c r="G50" s="30">
        <v>25000</v>
      </c>
      <c r="H50" s="4">
        <f>F50*G50</f>
        <v>30252499.999999996</v>
      </c>
    </row>
    <row r="51" spans="1:8" ht="21" customHeight="1" x14ac:dyDescent="0.25">
      <c r="A51" s="41" t="s">
        <v>112</v>
      </c>
      <c r="B51" s="41"/>
      <c r="C51" s="41"/>
      <c r="D51" s="41"/>
      <c r="E51" s="41"/>
      <c r="F51" s="41"/>
      <c r="G51" s="14"/>
      <c r="H51" s="7">
        <f>SUM(H49:H50)</f>
        <v>35064800</v>
      </c>
    </row>
    <row r="52" spans="1:8" ht="23.45" customHeight="1" x14ac:dyDescent="0.25">
      <c r="A52" s="19">
        <v>27</v>
      </c>
      <c r="B52" s="5" t="s">
        <v>56</v>
      </c>
      <c r="C52" s="20" t="s">
        <v>57</v>
      </c>
      <c r="D52" s="20" t="s">
        <v>32</v>
      </c>
      <c r="E52" s="20" t="s">
        <v>9</v>
      </c>
      <c r="F52" s="23">
        <v>1120.3</v>
      </c>
      <c r="G52" s="33">
        <v>1350</v>
      </c>
      <c r="H52" s="4">
        <f>F52*G52</f>
        <v>1512405</v>
      </c>
    </row>
    <row r="53" spans="1:8" ht="23.45" customHeight="1" x14ac:dyDescent="0.25">
      <c r="A53" s="36">
        <v>28</v>
      </c>
      <c r="B53" s="38" t="s">
        <v>58</v>
      </c>
      <c r="C53" s="38" t="s">
        <v>59</v>
      </c>
      <c r="D53" s="20" t="s">
        <v>26</v>
      </c>
      <c r="E53" s="20" t="s">
        <v>9</v>
      </c>
      <c r="F53" s="23">
        <v>297.2</v>
      </c>
      <c r="G53" s="33">
        <v>1150</v>
      </c>
      <c r="H53" s="4">
        <f>F53*G53</f>
        <v>341780</v>
      </c>
    </row>
    <row r="54" spans="1:8" ht="23.45" customHeight="1" x14ac:dyDescent="0.25">
      <c r="A54" s="36"/>
      <c r="B54" s="38"/>
      <c r="C54" s="38"/>
      <c r="D54" s="20" t="s">
        <v>13</v>
      </c>
      <c r="E54" s="20" t="s">
        <v>9</v>
      </c>
      <c r="F54" s="23">
        <v>1485.9</v>
      </c>
      <c r="G54" s="33">
        <v>2030</v>
      </c>
      <c r="H54" s="4">
        <f>F54*G54</f>
        <v>3016377</v>
      </c>
    </row>
    <row r="55" spans="1:8" ht="21" customHeight="1" x14ac:dyDescent="0.25">
      <c r="A55" s="41" t="s">
        <v>113</v>
      </c>
      <c r="B55" s="41"/>
      <c r="C55" s="41"/>
      <c r="D55" s="41"/>
      <c r="E55" s="41"/>
      <c r="F55" s="41"/>
      <c r="G55" s="30"/>
      <c r="H55" s="7">
        <f>SUM(H53:H54)</f>
        <v>3358157</v>
      </c>
    </row>
    <row r="56" spans="1:8" ht="23.45" customHeight="1" x14ac:dyDescent="0.25">
      <c r="A56" s="36">
        <v>29</v>
      </c>
      <c r="B56" s="38" t="s">
        <v>60</v>
      </c>
      <c r="C56" s="38" t="s">
        <v>96</v>
      </c>
      <c r="D56" s="20" t="s">
        <v>32</v>
      </c>
      <c r="E56" s="20" t="s">
        <v>9</v>
      </c>
      <c r="F56" s="23">
        <v>2777</v>
      </c>
      <c r="G56" s="33">
        <v>565</v>
      </c>
      <c r="H56" s="4">
        <f>F56*G56</f>
        <v>1569005</v>
      </c>
    </row>
    <row r="57" spans="1:8" ht="23.45" customHeight="1" x14ac:dyDescent="0.25">
      <c r="A57" s="36"/>
      <c r="B57" s="38"/>
      <c r="C57" s="38"/>
      <c r="D57" s="20" t="s">
        <v>16</v>
      </c>
      <c r="E57" s="20" t="s">
        <v>9</v>
      </c>
      <c r="F57" s="23">
        <v>12402.8</v>
      </c>
      <c r="G57" s="33">
        <v>1010</v>
      </c>
      <c r="H57" s="4">
        <f>F57*G57</f>
        <v>12526828</v>
      </c>
    </row>
    <row r="58" spans="1:8" ht="21" customHeight="1" x14ac:dyDescent="0.25">
      <c r="A58" s="41" t="s">
        <v>126</v>
      </c>
      <c r="B58" s="41"/>
      <c r="C58" s="41"/>
      <c r="D58" s="41"/>
      <c r="E58" s="41"/>
      <c r="F58" s="41"/>
      <c r="G58" s="14"/>
      <c r="H58" s="7">
        <f>SUM(H56:H57)</f>
        <v>14095833</v>
      </c>
    </row>
    <row r="59" spans="1:8" ht="23.45" customHeight="1" x14ac:dyDescent="0.25">
      <c r="A59" s="36">
        <v>30</v>
      </c>
      <c r="B59" s="39" t="s">
        <v>61</v>
      </c>
      <c r="C59" s="38" t="s">
        <v>50</v>
      </c>
      <c r="D59" s="20" t="s">
        <v>26</v>
      </c>
      <c r="E59" s="20" t="s">
        <v>9</v>
      </c>
      <c r="F59" s="23">
        <v>5403.8</v>
      </c>
      <c r="G59" s="24">
        <v>200</v>
      </c>
      <c r="H59" s="4">
        <f>F59*G59</f>
        <v>1080760</v>
      </c>
    </row>
    <row r="60" spans="1:8" ht="23.45" customHeight="1" x14ac:dyDescent="0.25">
      <c r="A60" s="36"/>
      <c r="B60" s="39"/>
      <c r="C60" s="38"/>
      <c r="D60" s="20" t="s">
        <v>32</v>
      </c>
      <c r="E60" s="20" t="s">
        <v>9</v>
      </c>
      <c r="F60" s="23">
        <v>10362.299999999999</v>
      </c>
      <c r="G60" s="24">
        <v>200</v>
      </c>
      <c r="H60" s="4">
        <f>F60*G60</f>
        <v>2072459.9999999998</v>
      </c>
    </row>
    <row r="61" spans="1:8" ht="21" customHeight="1" x14ac:dyDescent="0.25">
      <c r="A61" s="41" t="s">
        <v>114</v>
      </c>
      <c r="B61" s="41"/>
      <c r="C61" s="41"/>
      <c r="D61" s="41"/>
      <c r="E61" s="41"/>
      <c r="F61" s="41"/>
      <c r="G61" s="14"/>
      <c r="H61" s="7">
        <f>SUM(H59:H60)</f>
        <v>3153220</v>
      </c>
    </row>
    <row r="62" spans="1:8" ht="23.45" customHeight="1" x14ac:dyDescent="0.25">
      <c r="A62" s="19">
        <v>31</v>
      </c>
      <c r="B62" s="20" t="s">
        <v>62</v>
      </c>
      <c r="C62" s="20" t="s">
        <v>63</v>
      </c>
      <c r="D62" s="20" t="s">
        <v>64</v>
      </c>
      <c r="E62" s="20" t="s">
        <v>9</v>
      </c>
      <c r="F62" s="23">
        <v>2247.6999999999998</v>
      </c>
      <c r="G62" s="24">
        <v>4000</v>
      </c>
      <c r="H62" s="4">
        <f>F62*G62</f>
        <v>8990800</v>
      </c>
    </row>
    <row r="63" spans="1:8" ht="23.45" customHeight="1" x14ac:dyDescent="0.25">
      <c r="A63" s="36">
        <v>32</v>
      </c>
      <c r="B63" s="38" t="s">
        <v>65</v>
      </c>
      <c r="C63" s="38" t="s">
        <v>66</v>
      </c>
      <c r="D63" s="20" t="s">
        <v>26</v>
      </c>
      <c r="E63" s="20" t="s">
        <v>9</v>
      </c>
      <c r="F63" s="23">
        <v>333.3</v>
      </c>
      <c r="G63" s="24">
        <v>6000</v>
      </c>
      <c r="H63" s="4">
        <f>F63*G63</f>
        <v>1999800</v>
      </c>
    </row>
    <row r="64" spans="1:8" ht="23.45" customHeight="1" x14ac:dyDescent="0.25">
      <c r="A64" s="36"/>
      <c r="B64" s="38"/>
      <c r="C64" s="38"/>
      <c r="D64" s="20" t="s">
        <v>13</v>
      </c>
      <c r="E64" s="20" t="s">
        <v>9</v>
      </c>
      <c r="F64" s="23">
        <v>914</v>
      </c>
      <c r="G64" s="24">
        <v>40000</v>
      </c>
      <c r="H64" s="4">
        <f>F64*G64</f>
        <v>36560000</v>
      </c>
    </row>
    <row r="65" spans="1:8" ht="21" customHeight="1" x14ac:dyDescent="0.25">
      <c r="A65" s="41" t="s">
        <v>127</v>
      </c>
      <c r="B65" s="41"/>
      <c r="C65" s="41"/>
      <c r="D65" s="41"/>
      <c r="E65" s="41"/>
      <c r="F65" s="41"/>
      <c r="G65" s="14"/>
      <c r="H65" s="7">
        <f>SUM(H63:H64)</f>
        <v>38559800</v>
      </c>
    </row>
    <row r="66" spans="1:8" ht="23.45" customHeight="1" x14ac:dyDescent="0.25">
      <c r="A66" s="19">
        <v>33</v>
      </c>
      <c r="B66" s="20" t="s">
        <v>101</v>
      </c>
      <c r="C66" s="20" t="s">
        <v>50</v>
      </c>
      <c r="D66" s="20" t="s">
        <v>67</v>
      </c>
      <c r="E66" s="20" t="s">
        <v>9</v>
      </c>
      <c r="F66" s="23">
        <v>1685.4</v>
      </c>
      <c r="G66" s="24">
        <v>20000</v>
      </c>
      <c r="H66" s="4">
        <f>F66*G66</f>
        <v>33708000</v>
      </c>
    </row>
    <row r="67" spans="1:8" ht="23.45" customHeight="1" x14ac:dyDescent="0.25">
      <c r="A67" s="19">
        <v>34</v>
      </c>
      <c r="B67" s="20" t="s">
        <v>102</v>
      </c>
      <c r="C67" s="20" t="s">
        <v>50</v>
      </c>
      <c r="D67" s="20" t="s">
        <v>68</v>
      </c>
      <c r="E67" s="20" t="s">
        <v>9</v>
      </c>
      <c r="F67" s="23">
        <v>5770.8</v>
      </c>
      <c r="G67" s="24">
        <v>2000</v>
      </c>
      <c r="H67" s="4">
        <f>F67*G67</f>
        <v>11541600</v>
      </c>
    </row>
    <row r="68" spans="1:8" ht="21.75" customHeight="1" x14ac:dyDescent="0.25">
      <c r="A68" s="36">
        <v>35</v>
      </c>
      <c r="B68" s="38" t="s">
        <v>69</v>
      </c>
      <c r="C68" s="38" t="s">
        <v>70</v>
      </c>
      <c r="D68" s="20" t="s">
        <v>13</v>
      </c>
      <c r="E68" s="20" t="s">
        <v>9</v>
      </c>
      <c r="F68" s="23">
        <v>2437.4</v>
      </c>
      <c r="G68" s="24">
        <v>10000</v>
      </c>
      <c r="H68" s="4">
        <f>F68*G68</f>
        <v>24374000</v>
      </c>
    </row>
    <row r="69" spans="1:8" ht="21.75" customHeight="1" x14ac:dyDescent="0.25">
      <c r="A69" s="36"/>
      <c r="B69" s="38"/>
      <c r="C69" s="38"/>
      <c r="D69" s="20" t="s">
        <v>16</v>
      </c>
      <c r="E69" s="20" t="s">
        <v>9</v>
      </c>
      <c r="F69" s="24">
        <v>4874.8999999999996</v>
      </c>
      <c r="G69" s="24">
        <v>7000</v>
      </c>
      <c r="H69" s="4">
        <f>F69*G69</f>
        <v>34124300</v>
      </c>
    </row>
    <row r="70" spans="1:8" ht="21" customHeight="1" x14ac:dyDescent="0.25">
      <c r="A70" s="41" t="s">
        <v>115</v>
      </c>
      <c r="B70" s="41"/>
      <c r="C70" s="41"/>
      <c r="D70" s="41"/>
      <c r="E70" s="41"/>
      <c r="F70" s="41"/>
      <c r="G70" s="14"/>
      <c r="H70" s="7">
        <f>SUM(H68:H69)</f>
        <v>58498300</v>
      </c>
    </row>
    <row r="71" spans="1:8" ht="23.45" customHeight="1" x14ac:dyDescent="0.25">
      <c r="A71" s="20">
        <v>36</v>
      </c>
      <c r="B71" s="20" t="s">
        <v>71</v>
      </c>
      <c r="C71" s="20" t="s">
        <v>45</v>
      </c>
      <c r="D71" s="20" t="s">
        <v>72</v>
      </c>
      <c r="E71" s="20" t="s">
        <v>73</v>
      </c>
      <c r="F71" s="23">
        <v>3.25</v>
      </c>
      <c r="G71" s="24">
        <v>54000000</v>
      </c>
      <c r="H71" s="4">
        <f>F71*G71</f>
        <v>175500000</v>
      </c>
    </row>
    <row r="72" spans="1:8" ht="23.45" customHeight="1" x14ac:dyDescent="0.25">
      <c r="A72" s="36">
        <v>37</v>
      </c>
      <c r="B72" s="38" t="s">
        <v>74</v>
      </c>
      <c r="C72" s="38" t="s">
        <v>50</v>
      </c>
      <c r="D72" s="20" t="s">
        <v>75</v>
      </c>
      <c r="E72" s="20" t="s">
        <v>9</v>
      </c>
      <c r="F72" s="23">
        <v>1018.3</v>
      </c>
      <c r="G72" s="24">
        <v>1000</v>
      </c>
      <c r="H72" s="4">
        <f>F72*G72</f>
        <v>1018300</v>
      </c>
    </row>
    <row r="73" spans="1:8" ht="23.45" customHeight="1" x14ac:dyDescent="0.25">
      <c r="A73" s="36"/>
      <c r="B73" s="38"/>
      <c r="C73" s="38"/>
      <c r="D73" s="20" t="s">
        <v>16</v>
      </c>
      <c r="E73" s="20" t="s">
        <v>9</v>
      </c>
      <c r="F73" s="23">
        <v>2032.39</v>
      </c>
      <c r="G73" s="24">
        <v>15000</v>
      </c>
      <c r="H73" s="4">
        <f>F73*G73</f>
        <v>30485850</v>
      </c>
    </row>
    <row r="74" spans="1:8" ht="21" customHeight="1" x14ac:dyDescent="0.25">
      <c r="A74" s="41" t="s">
        <v>128</v>
      </c>
      <c r="B74" s="41"/>
      <c r="C74" s="41"/>
      <c r="D74" s="41"/>
      <c r="E74" s="41"/>
      <c r="F74" s="41"/>
      <c r="G74" s="14"/>
      <c r="H74" s="7">
        <f>SUM(H72:H73)</f>
        <v>31504150</v>
      </c>
    </row>
    <row r="75" spans="1:8" ht="23.45" customHeight="1" x14ac:dyDescent="0.25">
      <c r="A75" s="19">
        <v>38</v>
      </c>
      <c r="B75" s="20" t="s">
        <v>103</v>
      </c>
      <c r="C75" s="20" t="s">
        <v>7</v>
      </c>
      <c r="D75" s="20" t="s">
        <v>48</v>
      </c>
      <c r="E75" s="20" t="s">
        <v>9</v>
      </c>
      <c r="F75" s="23">
        <v>12156.2</v>
      </c>
      <c r="G75" s="24">
        <v>5000</v>
      </c>
      <c r="H75" s="4">
        <f t="shared" ref="H75:H83" si="2">F75*G75</f>
        <v>60781000</v>
      </c>
    </row>
    <row r="76" spans="1:8" ht="23.45" customHeight="1" x14ac:dyDescent="0.25">
      <c r="A76" s="19">
        <v>39</v>
      </c>
      <c r="B76" s="20" t="s">
        <v>104</v>
      </c>
      <c r="C76" s="20" t="s">
        <v>7</v>
      </c>
      <c r="D76" s="20" t="s">
        <v>105</v>
      </c>
      <c r="E76" s="20" t="s">
        <v>9</v>
      </c>
      <c r="F76" s="23">
        <v>42546.7</v>
      </c>
      <c r="G76" s="24">
        <v>1600</v>
      </c>
      <c r="H76" s="4">
        <f t="shared" si="2"/>
        <v>68074720</v>
      </c>
    </row>
    <row r="77" spans="1:8" s="11" customFormat="1" ht="33.75" x14ac:dyDescent="0.25">
      <c r="A77" s="19">
        <v>40</v>
      </c>
      <c r="B77" s="20" t="s">
        <v>129</v>
      </c>
      <c r="C77" s="22" t="s">
        <v>98</v>
      </c>
      <c r="D77" s="20" t="s">
        <v>77</v>
      </c>
      <c r="E77" s="20" t="s">
        <v>24</v>
      </c>
      <c r="F77" s="23">
        <v>9766.4</v>
      </c>
      <c r="G77" s="24">
        <v>1000</v>
      </c>
      <c r="H77" s="4">
        <f t="shared" si="2"/>
        <v>9766400</v>
      </c>
    </row>
    <row r="78" spans="1:8" s="11" customFormat="1" ht="33.75" x14ac:dyDescent="0.25">
      <c r="A78" s="19">
        <v>41</v>
      </c>
      <c r="B78" s="20" t="s">
        <v>130</v>
      </c>
      <c r="C78" s="22" t="s">
        <v>98</v>
      </c>
      <c r="D78" s="20" t="s">
        <v>77</v>
      </c>
      <c r="E78" s="20" t="s">
        <v>24</v>
      </c>
      <c r="F78" s="23">
        <v>8789.7999999999993</v>
      </c>
      <c r="G78" s="24">
        <v>300</v>
      </c>
      <c r="H78" s="4">
        <f>F78*G78</f>
        <v>2636940</v>
      </c>
    </row>
    <row r="79" spans="1:8" ht="33.75" x14ac:dyDescent="0.25">
      <c r="A79" s="19">
        <v>42</v>
      </c>
      <c r="B79" s="20" t="s">
        <v>78</v>
      </c>
      <c r="C79" s="20" t="s">
        <v>76</v>
      </c>
      <c r="D79" s="20" t="s">
        <v>79</v>
      </c>
      <c r="E79" s="20" t="s">
        <v>24</v>
      </c>
      <c r="F79" s="23">
        <v>28862.2</v>
      </c>
      <c r="G79" s="24">
        <v>1250</v>
      </c>
      <c r="H79" s="4">
        <f t="shared" si="2"/>
        <v>36077750</v>
      </c>
    </row>
    <row r="80" spans="1:8" ht="33.75" x14ac:dyDescent="0.25">
      <c r="A80" s="19">
        <v>43</v>
      </c>
      <c r="B80" s="20" t="s">
        <v>97</v>
      </c>
      <c r="C80" s="20" t="s">
        <v>76</v>
      </c>
      <c r="D80" s="20" t="s">
        <v>90</v>
      </c>
      <c r="E80" s="20" t="s">
        <v>24</v>
      </c>
      <c r="F80" s="23">
        <v>22032.9</v>
      </c>
      <c r="G80" s="24">
        <v>20</v>
      </c>
      <c r="H80" s="4">
        <f t="shared" si="2"/>
        <v>440658</v>
      </c>
    </row>
    <row r="81" spans="1:8" ht="23.45" customHeight="1" x14ac:dyDescent="0.25">
      <c r="A81" s="19">
        <v>44</v>
      </c>
      <c r="B81" s="20" t="s">
        <v>80</v>
      </c>
      <c r="C81" s="20" t="s">
        <v>57</v>
      </c>
      <c r="D81" s="20" t="s">
        <v>81</v>
      </c>
      <c r="E81" s="20" t="s">
        <v>24</v>
      </c>
      <c r="F81" s="27">
        <v>56060.9</v>
      </c>
      <c r="G81" s="28">
        <v>160</v>
      </c>
      <c r="H81" s="4">
        <f t="shared" si="2"/>
        <v>8969744</v>
      </c>
    </row>
    <row r="82" spans="1:8" ht="23.45" customHeight="1" x14ac:dyDescent="0.25">
      <c r="A82" s="36">
        <v>45</v>
      </c>
      <c r="B82" s="38" t="s">
        <v>82</v>
      </c>
      <c r="C82" s="38" t="s">
        <v>83</v>
      </c>
      <c r="D82" s="20" t="s">
        <v>84</v>
      </c>
      <c r="E82" s="20" t="s">
        <v>24</v>
      </c>
      <c r="F82" s="23">
        <v>10385.200000000001</v>
      </c>
      <c r="G82" s="24">
        <v>5000</v>
      </c>
      <c r="H82" s="4">
        <f t="shared" si="2"/>
        <v>51926000</v>
      </c>
    </row>
    <row r="83" spans="1:8" ht="23.45" customHeight="1" x14ac:dyDescent="0.25">
      <c r="A83" s="36"/>
      <c r="B83" s="38"/>
      <c r="C83" s="38"/>
      <c r="D83" s="20" t="s">
        <v>85</v>
      </c>
      <c r="E83" s="20" t="s">
        <v>24</v>
      </c>
      <c r="F83" s="23">
        <v>31197.200000000001</v>
      </c>
      <c r="G83" s="24">
        <v>600</v>
      </c>
      <c r="H83" s="4">
        <f t="shared" si="2"/>
        <v>18718320</v>
      </c>
    </row>
    <row r="84" spans="1:8" ht="21" customHeight="1" x14ac:dyDescent="0.25">
      <c r="A84" s="41" t="s">
        <v>131</v>
      </c>
      <c r="B84" s="41"/>
      <c r="C84" s="41"/>
      <c r="D84" s="41"/>
      <c r="E84" s="41"/>
      <c r="F84" s="41"/>
      <c r="G84" s="14"/>
      <c r="H84" s="7">
        <f>SUM(H82:H83)</f>
        <v>70644320</v>
      </c>
    </row>
    <row r="85" spans="1:8" ht="23.45" customHeight="1" x14ac:dyDescent="0.25">
      <c r="A85" s="20">
        <v>46</v>
      </c>
      <c r="B85" s="20" t="s">
        <v>86</v>
      </c>
      <c r="C85" s="20" t="s">
        <v>57</v>
      </c>
      <c r="D85" s="20" t="s">
        <v>87</v>
      </c>
      <c r="E85" s="20" t="s">
        <v>9</v>
      </c>
      <c r="F85" s="23">
        <v>470.4</v>
      </c>
      <c r="G85" s="24">
        <v>3600</v>
      </c>
      <c r="H85" s="4">
        <f t="shared" ref="H85:H90" si="3">F85*G85</f>
        <v>1693440</v>
      </c>
    </row>
    <row r="86" spans="1:8" ht="33.75" x14ac:dyDescent="0.25">
      <c r="A86" s="19">
        <v>47</v>
      </c>
      <c r="B86" s="20" t="s">
        <v>106</v>
      </c>
      <c r="C86" s="20" t="s">
        <v>88</v>
      </c>
      <c r="D86" s="20" t="s">
        <v>89</v>
      </c>
      <c r="E86" s="20" t="s">
        <v>9</v>
      </c>
      <c r="F86" s="23">
        <v>10146.1</v>
      </c>
      <c r="G86" s="24">
        <v>5000</v>
      </c>
      <c r="H86" s="4">
        <f t="shared" si="3"/>
        <v>50730500</v>
      </c>
    </row>
    <row r="87" spans="1:8" ht="33.75" x14ac:dyDescent="0.25">
      <c r="A87" s="20">
        <v>48</v>
      </c>
      <c r="B87" s="20" t="s">
        <v>107</v>
      </c>
      <c r="C87" s="20" t="s">
        <v>88</v>
      </c>
      <c r="D87" s="20" t="s">
        <v>79</v>
      </c>
      <c r="E87" s="20" t="s">
        <v>9</v>
      </c>
      <c r="F87" s="23">
        <v>30438.2</v>
      </c>
      <c r="G87" s="24">
        <v>5000</v>
      </c>
      <c r="H87" s="4">
        <f t="shared" si="3"/>
        <v>152191000</v>
      </c>
    </row>
    <row r="88" spans="1:8" ht="33.75" x14ac:dyDescent="0.25">
      <c r="A88" s="19">
        <v>49</v>
      </c>
      <c r="B88" s="20" t="s">
        <v>108</v>
      </c>
      <c r="C88" s="20" t="s">
        <v>88</v>
      </c>
      <c r="D88" s="20" t="s">
        <v>90</v>
      </c>
      <c r="E88" s="20" t="s">
        <v>9</v>
      </c>
      <c r="F88" s="23">
        <v>60876.5</v>
      </c>
      <c r="G88" s="24">
        <v>500</v>
      </c>
      <c r="H88" s="4">
        <f t="shared" si="3"/>
        <v>30438250</v>
      </c>
    </row>
    <row r="89" spans="1:8" ht="22.5" x14ac:dyDescent="0.25">
      <c r="A89" s="20">
        <v>50</v>
      </c>
      <c r="B89" s="20" t="s">
        <v>132</v>
      </c>
      <c r="C89" s="20" t="s">
        <v>22</v>
      </c>
      <c r="D89" s="20" t="s">
        <v>8</v>
      </c>
      <c r="E89" s="20" t="s">
        <v>24</v>
      </c>
      <c r="F89" s="27">
        <v>28715.05</v>
      </c>
      <c r="G89" s="28">
        <v>2000</v>
      </c>
      <c r="H89" s="4">
        <f t="shared" si="3"/>
        <v>57430100</v>
      </c>
    </row>
    <row r="90" spans="1:8" ht="21.75" customHeight="1" x14ac:dyDescent="0.25">
      <c r="A90" s="19">
        <v>51</v>
      </c>
      <c r="B90" s="20" t="s">
        <v>91</v>
      </c>
      <c r="C90" s="20" t="s">
        <v>20</v>
      </c>
      <c r="D90" s="20" t="s">
        <v>13</v>
      </c>
      <c r="E90" s="20" t="s">
        <v>92</v>
      </c>
      <c r="F90" s="23">
        <v>251.65</v>
      </c>
      <c r="G90" s="24">
        <v>180000</v>
      </c>
      <c r="H90" s="4">
        <f t="shared" si="3"/>
        <v>45297000</v>
      </c>
    </row>
    <row r="91" spans="1:8" ht="19.5" customHeight="1" x14ac:dyDescent="0.25">
      <c r="A91" s="40" t="s">
        <v>116</v>
      </c>
      <c r="B91" s="40"/>
      <c r="C91" s="40"/>
      <c r="D91" s="40"/>
      <c r="E91" s="40"/>
      <c r="F91" s="40"/>
      <c r="G91" s="15"/>
      <c r="H91" s="13">
        <f>H6+H7+H8+H9+H17+H20+H21+H22+H23+H24+H25+H26+H27+H31+H32+H33+H34+H37+H38+H39+H42+H43+H46+H47+H48+H51+H52+H55+H58+H61+H62+H65+H66+H67+H70+H71+H74+H75+H76+H77+H78+H79+H80+H81+H84+H85+H86+H87+H88+H89+H90</f>
        <v>1596140348.1999998</v>
      </c>
    </row>
    <row r="92" spans="1:8" x14ac:dyDescent="0.25">
      <c r="B92" s="10"/>
    </row>
    <row r="93" spans="1:8" x14ac:dyDescent="0.25">
      <c r="H93" s="18"/>
    </row>
    <row r="94" spans="1:8" x14ac:dyDescent="0.25">
      <c r="H94" s="18"/>
    </row>
    <row r="95" spans="1:8" x14ac:dyDescent="0.25">
      <c r="H95" s="18"/>
    </row>
  </sheetData>
  <mergeCells count="71">
    <mergeCell ref="A1:H1"/>
    <mergeCell ref="E9:E12"/>
    <mergeCell ref="D9:D12"/>
    <mergeCell ref="F9:F12"/>
    <mergeCell ref="G9:G12"/>
    <mergeCell ref="H9:H12"/>
    <mergeCell ref="A4:A5"/>
    <mergeCell ref="B4:B5"/>
    <mergeCell ref="C4:C5"/>
    <mergeCell ref="A84:F84"/>
    <mergeCell ref="A55:F55"/>
    <mergeCell ref="A58:F58"/>
    <mergeCell ref="A61:F61"/>
    <mergeCell ref="A65:F65"/>
    <mergeCell ref="A70:F70"/>
    <mergeCell ref="A74:F74"/>
    <mergeCell ref="A63:A64"/>
    <mergeCell ref="B63:B64"/>
    <mergeCell ref="C63:C64"/>
    <mergeCell ref="A68:A69"/>
    <mergeCell ref="B68:B69"/>
    <mergeCell ref="C68:C69"/>
    <mergeCell ref="A56:A57"/>
    <mergeCell ref="B56:B57"/>
    <mergeCell ref="C56:C57"/>
    <mergeCell ref="A91:F91"/>
    <mergeCell ref="A6:F6"/>
    <mergeCell ref="A17:F17"/>
    <mergeCell ref="A20:F20"/>
    <mergeCell ref="A31:F31"/>
    <mergeCell ref="A37:F37"/>
    <mergeCell ref="A42:F42"/>
    <mergeCell ref="A46:F46"/>
    <mergeCell ref="A51:F51"/>
    <mergeCell ref="A72:A73"/>
    <mergeCell ref="B72:B73"/>
    <mergeCell ref="C72:C73"/>
    <mergeCell ref="A82:A83"/>
    <mergeCell ref="B82:B83"/>
    <mergeCell ref="C82:C83"/>
    <mergeCell ref="A59:A60"/>
    <mergeCell ref="B59:B60"/>
    <mergeCell ref="C59:C60"/>
    <mergeCell ref="A49:A50"/>
    <mergeCell ref="B49:B50"/>
    <mergeCell ref="C49:C50"/>
    <mergeCell ref="A53:A54"/>
    <mergeCell ref="B53:B54"/>
    <mergeCell ref="C53:C54"/>
    <mergeCell ref="A44:A45"/>
    <mergeCell ref="B44:B45"/>
    <mergeCell ref="C44:C45"/>
    <mergeCell ref="A35:A36"/>
    <mergeCell ref="B35:B36"/>
    <mergeCell ref="C35:C36"/>
    <mergeCell ref="A40:A41"/>
    <mergeCell ref="B40:B41"/>
    <mergeCell ref="C40:C41"/>
    <mergeCell ref="A18:A19"/>
    <mergeCell ref="B18:B19"/>
    <mergeCell ref="C18:C19"/>
    <mergeCell ref="A28:A30"/>
    <mergeCell ref="B28:B30"/>
    <mergeCell ref="C28:C30"/>
    <mergeCell ref="A13:A16"/>
    <mergeCell ref="B13:B16"/>
    <mergeCell ref="C13:C14"/>
    <mergeCell ref="C15:C16"/>
    <mergeCell ref="A9:A12"/>
    <mergeCell ref="B9:B12"/>
    <mergeCell ref="C9:C12"/>
  </mergeCells>
  <pageMargins left="0.25" right="0.25" top="0.9" bottom="0.4" header="0.3" footer="0.3"/>
  <pageSetup paperSize="9" scale="93" fitToHeight="0" orientation="portrait" verticalDpi="300" r:id="rId1"/>
  <headerFooter>
    <oddHeader>&amp;CПРИЛОГ Б - ТЕХНИЧКА СПЕЦИФИКАЦИЈА
ЦИТОСТАТИЦИ СА ЛИСТЕ Б И ЛИСТЕ Д ЛИСТЕ ЛЕКОВА ЗА 2019. ГОДИНУ
број 404-1-110/19-15</oddHeader>
    <oddFooter>Page &amp;P of &amp;N</oddFooter>
  </headerFooter>
  <rowBreaks count="3" manualBreakCount="3">
    <brk id="27" max="16383" man="1"/>
    <brk id="46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Milijic</dc:creator>
  <cp:lastModifiedBy>Ana Markovic</cp:lastModifiedBy>
  <cp:lastPrinted>2020-07-27T13:09:20Z</cp:lastPrinted>
  <dcterms:created xsi:type="dcterms:W3CDTF">2018-07-27T12:08:42Z</dcterms:created>
  <dcterms:modified xsi:type="dcterms:W3CDTF">2020-07-27T13:19:39Z</dcterms:modified>
</cp:coreProperties>
</file>