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ic\Desktop\Postupci 2020\RETKE BOLESTI 2020\ZA OBJAVU\"/>
    </mc:Choice>
  </mc:AlternateContent>
  <bookViews>
    <workbookView xWindow="0" yWindow="0" windowWidth="28800" windowHeight="12000"/>
  </bookViews>
  <sheets>
    <sheet name="Tehnička specifikacija" sheetId="4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4" l="1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F7" i="4"/>
  <c r="H7" i="4"/>
  <c r="H6" i="4"/>
  <c r="H5" i="4"/>
</calcChain>
</file>

<file path=xl/sharedStrings.xml><?xml version="1.0" encoding="utf-8"?>
<sst xmlns="http://schemas.openxmlformats.org/spreadsheetml/2006/main" count="130" uniqueCount="92">
  <si>
    <t>Партија</t>
  </si>
  <si>
    <t>Назив партије</t>
  </si>
  <si>
    <t>Фармацеутски облик</t>
  </si>
  <si>
    <t>Jачина лека</t>
  </si>
  <si>
    <t>Јединица мере</t>
  </si>
  <si>
    <t xml:space="preserve">Количина </t>
  </si>
  <si>
    <t>Процењена јединична цена</t>
  </si>
  <si>
    <t>Процењена вредност по партијама без ПДВ-а</t>
  </si>
  <si>
    <t>laronidaza</t>
  </si>
  <si>
    <t>koncentrat za rastvor za infuziju</t>
  </si>
  <si>
    <t>500 j.</t>
  </si>
  <si>
    <t>bočica</t>
  </si>
  <si>
    <t>cerliponaza alfa za lečenje infantilnog oblika neuronske ceroidne lipofuscinoze CLN2</t>
  </si>
  <si>
    <t>prašak sa rastvaračem za intraventrikularnu infuziju</t>
  </si>
  <si>
    <t>2 po150 mg</t>
  </si>
  <si>
    <t>set</t>
  </si>
  <si>
    <t>imigluceraza</t>
  </si>
  <si>
    <t>prašak za koncentrat za rastvor za infuziju</t>
  </si>
  <si>
    <t>400 j.</t>
  </si>
  <si>
    <t>jedinica</t>
  </si>
  <si>
    <t>taligluceraza alfa</t>
  </si>
  <si>
    <t>prašak za rastvor za infuziju</t>
  </si>
  <si>
    <t>200 j.</t>
  </si>
  <si>
    <t>mercaptamin kapsule za lečenje cistinoze</t>
  </si>
  <si>
    <t>kapsula</t>
  </si>
  <si>
    <t>150 mg</t>
  </si>
  <si>
    <t>mercaptamin, za lečenje cistinoze oka</t>
  </si>
  <si>
    <t>rastvor za kapi za oči</t>
  </si>
  <si>
    <t xml:space="preserve"> 3,8 mg/ml</t>
  </si>
  <si>
    <t>kutija</t>
  </si>
  <si>
    <t>idursulfaza</t>
  </si>
  <si>
    <t>2 mg/ml, 3 ml</t>
  </si>
  <si>
    <t xml:space="preserve">elosulfaze alfa </t>
  </si>
  <si>
    <t>1 mg/ml; 5ml</t>
  </si>
  <si>
    <t>agalzidaza beta</t>
  </si>
  <si>
    <t>35 mg</t>
  </si>
  <si>
    <t>sebelipase alfa za lečenje deficijencije lizozomske kisele lipaze (LAL deficijencija)</t>
  </si>
  <si>
    <t>20 mg/10ml</t>
  </si>
  <si>
    <t>sapropterin za lečenje deficita tetrahidrobiopterina</t>
  </si>
  <si>
    <t>tableta za oralni rastvor</t>
  </si>
  <si>
    <t>100 mg</t>
  </si>
  <si>
    <t>alglukozidaza alfa</t>
  </si>
  <si>
    <t>50 mg</t>
  </si>
  <si>
    <t>everolimus 10 mg, za lečenje neuroendokrinog tumora pankreasa i pluća</t>
  </si>
  <si>
    <t>tableta</t>
  </si>
  <si>
    <t>10 mg</t>
  </si>
  <si>
    <t>vandetanib 300 mg, za lečenje medularnog karcinom štitaste žlezde</t>
  </si>
  <si>
    <t>300 mg</t>
  </si>
  <si>
    <t>vandetanib 100 mg, za lečenje medularnog karcinom štitaste žlezde</t>
  </si>
  <si>
    <t>rastvor za injekciju</t>
  </si>
  <si>
    <t>0,6 mg/ml, 1 ml</t>
  </si>
  <si>
    <t>ampula</t>
  </si>
  <si>
    <t>0,9 mg/ml, 1 ml</t>
  </si>
  <si>
    <t>prašak i rastvarač za suspenziju za injekciju</t>
  </si>
  <si>
    <t>40 mg</t>
  </si>
  <si>
    <t>Injekcioni špric</t>
  </si>
  <si>
    <t>prašak i rastvarač za rastvor za injekciju</t>
  </si>
  <si>
    <t>30 mg</t>
  </si>
  <si>
    <t>everolimus 5 mg, za lečenje tuberozne skleroze i SEGA tumora</t>
  </si>
  <si>
    <t>5 mg</t>
  </si>
  <si>
    <t>nusinersen za lečenje spinalne mišićne atrofije (SMA)</t>
  </si>
  <si>
    <t>12 mg/5 ml</t>
  </si>
  <si>
    <t xml:space="preserve">                                                                                                 Укупно без ПДВ-а:</t>
  </si>
  <si>
    <t xml:space="preserve"> tafamidis </t>
  </si>
  <si>
    <t>250 mg</t>
  </si>
  <si>
    <t>kesica</t>
  </si>
  <si>
    <t>Ikatibant</t>
  </si>
  <si>
    <t>injekcioni špric</t>
  </si>
  <si>
    <t>conestat aifa, za lečenje hereditarnog angioedema</t>
  </si>
  <si>
    <t>2100 U</t>
  </si>
  <si>
    <t xml:space="preserve">prašak i rastvarač za rastvor za injekciju </t>
  </si>
  <si>
    <t xml:space="preserve">500 IU </t>
  </si>
  <si>
    <t xml:space="preserve">prašak i rastvarač za rastvor za injekciju/infuziju </t>
  </si>
  <si>
    <t>agalzidaza alfa</t>
  </si>
  <si>
    <t>3,5 mg</t>
  </si>
  <si>
    <t>bočica staklena</t>
  </si>
  <si>
    <t>kapsula, meka</t>
  </si>
  <si>
    <t>20 mg</t>
  </si>
  <si>
    <t>stiripentol za lečenje Dravet sindroma (SMEI)</t>
  </si>
  <si>
    <t>prašak za oralnu suspenziju</t>
  </si>
  <si>
    <t>30 mg/3 ml</t>
  </si>
  <si>
    <t>humani С1 inhibitor (sa glicinom), za lečenje hereditarnog angioedema</t>
  </si>
  <si>
    <t xml:space="preserve">pasireotid 0,6 mg </t>
  </si>
  <si>
    <t xml:space="preserve">pasireotid 0,9 mg </t>
  </si>
  <si>
    <t xml:space="preserve">pasireotid 40 mg </t>
  </si>
  <si>
    <t xml:space="preserve">pegvisomant 30 mg </t>
  </si>
  <si>
    <t xml:space="preserve">pegvisomant 10 mg </t>
  </si>
  <si>
    <t>everolimus 2 mg, za lečenje tuberozne skleroze i SEGA tumora</t>
  </si>
  <si>
    <t>2mg</t>
  </si>
  <si>
    <t>disperzibilna tableta</t>
  </si>
  <si>
    <t>everolimus 5mg , za lečenje neuroendokrinog tumora pankreasa i pluća</t>
  </si>
  <si>
    <t>ПРИЛОГ Б КОНКУРСНЕ ДОКУМЕНТАЦИЈЕ – ТЕХНИЧКА СПЕЦИФИКАЦИЈА/СПИСАК ПАРТИЈА  
ЗА ЈАВНУ НАБАВКУ ЛЕКОВА ЗА ЛЕЧЕЊЕ РЕТКИХ БОЛЕСТИ
БРОЈ ЈН 404-1-110/20-16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</si>
</sst>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.5"/>
      <name val="Arial"/>
      <family val="2"/>
    </font>
    <font>
      <b/>
      <sz val="8.5"/>
      <name val="Calibri"/>
      <family val="2"/>
      <scheme val="minor"/>
    </font>
    <font>
      <b/>
      <sz val="8.5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4" fontId="0" fillId="0" borderId="0" xfId="0" applyNumberFormat="1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view="pageBreakPreview" zoomScaleNormal="100" zoomScaleSheetLayoutView="100" workbookViewId="0">
      <selection activeCell="G10" sqref="G10"/>
    </sheetView>
  </sheetViews>
  <sheetFormatPr defaultRowHeight="15" x14ac:dyDescent="0.25"/>
  <cols>
    <col min="1" max="1" width="9.140625" style="5"/>
    <col min="2" max="2" width="19" style="5" customWidth="1"/>
    <col min="3" max="3" width="18.42578125" style="5" customWidth="1"/>
    <col min="4" max="4" width="11.140625" style="5" customWidth="1"/>
    <col min="5" max="5" width="9.140625" style="5"/>
    <col min="6" max="6" width="9.140625" style="6"/>
    <col min="7" max="7" width="15.85546875" style="1" customWidth="1"/>
    <col min="8" max="8" width="20" style="1" customWidth="1"/>
  </cols>
  <sheetData>
    <row r="2" spans="1:8" x14ac:dyDescent="0.25">
      <c r="A2" s="18" t="s">
        <v>91</v>
      </c>
      <c r="B2" s="19"/>
      <c r="C2" s="19"/>
      <c r="D2" s="19"/>
      <c r="E2" s="19"/>
      <c r="F2" s="19"/>
      <c r="G2" s="19"/>
      <c r="H2" s="19"/>
    </row>
    <row r="3" spans="1:8" ht="45" customHeight="1" x14ac:dyDescent="0.25">
      <c r="A3" s="20"/>
      <c r="B3" s="20"/>
      <c r="C3" s="20"/>
      <c r="D3" s="20"/>
      <c r="E3" s="20"/>
      <c r="F3" s="20"/>
      <c r="G3" s="20"/>
      <c r="H3" s="20"/>
    </row>
    <row r="4" spans="1:8" ht="22.5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9" t="s">
        <v>5</v>
      </c>
      <c r="G4" s="10" t="s">
        <v>6</v>
      </c>
      <c r="H4" s="10" t="s">
        <v>7</v>
      </c>
    </row>
    <row r="5" spans="1:8" s="2" customFormat="1" ht="48.75" customHeight="1" x14ac:dyDescent="0.25">
      <c r="A5" s="7">
        <v>1</v>
      </c>
      <c r="B5" s="7" t="s">
        <v>8</v>
      </c>
      <c r="C5" s="7" t="s">
        <v>9</v>
      </c>
      <c r="D5" s="7" t="s">
        <v>10</v>
      </c>
      <c r="E5" s="7" t="s">
        <v>11</v>
      </c>
      <c r="F5" s="11">
        <v>604</v>
      </c>
      <c r="G5" s="12">
        <v>75357.899999999994</v>
      </c>
      <c r="H5" s="12">
        <f>F5*G5</f>
        <v>45516171.599999994</v>
      </c>
    </row>
    <row r="6" spans="1:8" s="3" customFormat="1" ht="45" x14ac:dyDescent="0.25">
      <c r="A6" s="7">
        <v>2</v>
      </c>
      <c r="B6" s="7" t="s">
        <v>12</v>
      </c>
      <c r="C6" s="7" t="s">
        <v>13</v>
      </c>
      <c r="D6" s="7" t="s">
        <v>14</v>
      </c>
      <c r="E6" s="7" t="s">
        <v>15</v>
      </c>
      <c r="F6" s="11">
        <v>36</v>
      </c>
      <c r="G6" s="12">
        <v>2896000</v>
      </c>
      <c r="H6" s="12">
        <f>F6*G6</f>
        <v>104256000</v>
      </c>
    </row>
    <row r="7" spans="1:8" ht="22.5" x14ac:dyDescent="0.25">
      <c r="A7" s="7">
        <v>3</v>
      </c>
      <c r="B7" s="7" t="s">
        <v>16</v>
      </c>
      <c r="C7" s="7" t="s">
        <v>17</v>
      </c>
      <c r="D7" s="7" t="s">
        <v>18</v>
      </c>
      <c r="E7" s="7" t="s">
        <v>19</v>
      </c>
      <c r="F7" s="11">
        <f>1671*400</f>
        <v>668400</v>
      </c>
      <c r="G7" s="13">
        <v>305.20999999999998</v>
      </c>
      <c r="H7" s="12">
        <f>F7*G7</f>
        <v>204002364</v>
      </c>
    </row>
    <row r="8" spans="1:8" s="3" customFormat="1" ht="22.5" x14ac:dyDescent="0.25">
      <c r="A8" s="7">
        <v>4</v>
      </c>
      <c r="B8" s="7" t="s">
        <v>20</v>
      </c>
      <c r="C8" s="7" t="s">
        <v>21</v>
      </c>
      <c r="D8" s="7" t="s">
        <v>22</v>
      </c>
      <c r="E8" s="7" t="s">
        <v>19</v>
      </c>
      <c r="F8" s="11">
        <v>465400</v>
      </c>
      <c r="G8" s="12">
        <v>276.43</v>
      </c>
      <c r="H8" s="12">
        <f t="shared" ref="H8:H29" si="0">F8*G8</f>
        <v>128650522</v>
      </c>
    </row>
    <row r="9" spans="1:8" s="3" customFormat="1" ht="22.5" x14ac:dyDescent="0.25">
      <c r="A9" s="7">
        <v>5</v>
      </c>
      <c r="B9" s="7" t="s">
        <v>23</v>
      </c>
      <c r="C9" s="7" t="s">
        <v>24</v>
      </c>
      <c r="D9" s="7" t="s">
        <v>25</v>
      </c>
      <c r="E9" s="7" t="s">
        <v>24</v>
      </c>
      <c r="F9" s="11">
        <v>5700</v>
      </c>
      <c r="G9" s="12">
        <v>620</v>
      </c>
      <c r="H9" s="12">
        <f t="shared" si="0"/>
        <v>3534000</v>
      </c>
    </row>
    <row r="10" spans="1:8" s="3" customFormat="1" ht="22.5" x14ac:dyDescent="0.25">
      <c r="A10" s="7">
        <v>6</v>
      </c>
      <c r="B10" s="7" t="s">
        <v>26</v>
      </c>
      <c r="C10" s="7" t="s">
        <v>27</v>
      </c>
      <c r="D10" s="7" t="s">
        <v>28</v>
      </c>
      <c r="E10" s="7" t="s">
        <v>29</v>
      </c>
      <c r="F10" s="11">
        <v>70</v>
      </c>
      <c r="G10" s="12">
        <v>136899.64000000001</v>
      </c>
      <c r="H10" s="12">
        <f>F10*G10</f>
        <v>9582974.8000000007</v>
      </c>
    </row>
    <row r="11" spans="1:8" s="3" customFormat="1" ht="22.5" x14ac:dyDescent="0.25">
      <c r="A11" s="7">
        <v>7</v>
      </c>
      <c r="B11" s="7" t="s">
        <v>30</v>
      </c>
      <c r="C11" s="7" t="s">
        <v>9</v>
      </c>
      <c r="D11" s="7" t="s">
        <v>31</v>
      </c>
      <c r="E11" s="7" t="s">
        <v>11</v>
      </c>
      <c r="F11" s="11">
        <v>219</v>
      </c>
      <c r="G11" s="12">
        <v>318227.09999999998</v>
      </c>
      <c r="H11" s="12">
        <f t="shared" si="0"/>
        <v>69691734.899999991</v>
      </c>
    </row>
    <row r="12" spans="1:8" s="3" customFormat="1" ht="22.5" x14ac:dyDescent="0.25">
      <c r="A12" s="7">
        <v>8</v>
      </c>
      <c r="B12" s="7" t="s">
        <v>32</v>
      </c>
      <c r="C12" s="7" t="s">
        <v>9</v>
      </c>
      <c r="D12" s="7" t="s">
        <v>33</v>
      </c>
      <c r="E12" s="7" t="s">
        <v>11</v>
      </c>
      <c r="F12" s="11">
        <v>1523</v>
      </c>
      <c r="G12" s="12">
        <v>91543.2</v>
      </c>
      <c r="H12" s="12">
        <f t="shared" si="0"/>
        <v>139420293.59999999</v>
      </c>
    </row>
    <row r="13" spans="1:8" s="3" customFormat="1" ht="22.5" x14ac:dyDescent="0.25">
      <c r="A13" s="7">
        <v>9</v>
      </c>
      <c r="B13" s="7" t="s">
        <v>34</v>
      </c>
      <c r="C13" s="7" t="s">
        <v>17</v>
      </c>
      <c r="D13" s="7" t="s">
        <v>35</v>
      </c>
      <c r="E13" s="7" t="s">
        <v>11</v>
      </c>
      <c r="F13" s="11">
        <v>144</v>
      </c>
      <c r="G13" s="12">
        <v>380111.1</v>
      </c>
      <c r="H13" s="12">
        <f t="shared" si="0"/>
        <v>54735998.399999999</v>
      </c>
    </row>
    <row r="14" spans="1:8" s="3" customFormat="1" ht="45" x14ac:dyDescent="0.25">
      <c r="A14" s="7">
        <v>10</v>
      </c>
      <c r="B14" s="7" t="s">
        <v>36</v>
      </c>
      <c r="C14" s="7" t="s">
        <v>9</v>
      </c>
      <c r="D14" s="7" t="s">
        <v>37</v>
      </c>
      <c r="E14" s="7" t="s">
        <v>11</v>
      </c>
      <c r="F14" s="11">
        <v>70</v>
      </c>
      <c r="G14" s="12">
        <v>740807.18</v>
      </c>
      <c r="H14" s="12">
        <f t="shared" si="0"/>
        <v>51856502.600000001</v>
      </c>
    </row>
    <row r="15" spans="1:8" ht="33.75" x14ac:dyDescent="0.25">
      <c r="A15" s="7">
        <v>11</v>
      </c>
      <c r="B15" s="7" t="s">
        <v>38</v>
      </c>
      <c r="C15" s="7" t="s">
        <v>39</v>
      </c>
      <c r="D15" s="7" t="s">
        <v>40</v>
      </c>
      <c r="E15" s="7" t="s">
        <v>39</v>
      </c>
      <c r="F15" s="11">
        <v>480</v>
      </c>
      <c r="G15" s="12">
        <v>2989.53</v>
      </c>
      <c r="H15" s="12">
        <f t="shared" si="0"/>
        <v>1434974.4000000001</v>
      </c>
    </row>
    <row r="16" spans="1:8" s="3" customFormat="1" ht="22.5" x14ac:dyDescent="0.25">
      <c r="A16" s="7">
        <v>12</v>
      </c>
      <c r="B16" s="7" t="s">
        <v>41</v>
      </c>
      <c r="C16" s="7" t="s">
        <v>17</v>
      </c>
      <c r="D16" s="7" t="s">
        <v>42</v>
      </c>
      <c r="E16" s="7" t="s">
        <v>11</v>
      </c>
      <c r="F16" s="11">
        <v>2160</v>
      </c>
      <c r="G16" s="12">
        <v>56784.1</v>
      </c>
      <c r="H16" s="12">
        <f t="shared" si="0"/>
        <v>122653656</v>
      </c>
    </row>
    <row r="17" spans="1:8" s="3" customFormat="1" ht="22.5" x14ac:dyDescent="0.25">
      <c r="A17" s="7">
        <v>13</v>
      </c>
      <c r="B17" s="7" t="s">
        <v>73</v>
      </c>
      <c r="C17" s="7" t="s">
        <v>9</v>
      </c>
      <c r="D17" s="7" t="s">
        <v>74</v>
      </c>
      <c r="E17" s="7" t="s">
        <v>75</v>
      </c>
      <c r="F17" s="11">
        <v>90</v>
      </c>
      <c r="G17" s="12">
        <v>190055.5</v>
      </c>
      <c r="H17" s="12">
        <f>F17*G17</f>
        <v>17104995</v>
      </c>
    </row>
    <row r="18" spans="1:8" s="3" customFormat="1" ht="33.75" x14ac:dyDescent="0.25">
      <c r="A18" s="7">
        <v>14</v>
      </c>
      <c r="B18" s="7" t="s">
        <v>90</v>
      </c>
      <c r="C18" s="7" t="s">
        <v>44</v>
      </c>
      <c r="D18" s="7" t="s">
        <v>59</v>
      </c>
      <c r="E18" s="7" t="s">
        <v>44</v>
      </c>
      <c r="F18" s="11">
        <v>180</v>
      </c>
      <c r="G18" s="12">
        <v>9675</v>
      </c>
      <c r="H18" s="12">
        <f>F18*G18</f>
        <v>1741500</v>
      </c>
    </row>
    <row r="19" spans="1:8" s="2" customFormat="1" ht="33.75" x14ac:dyDescent="0.25">
      <c r="A19" s="7">
        <v>15</v>
      </c>
      <c r="B19" s="7" t="s">
        <v>43</v>
      </c>
      <c r="C19" s="7" t="s">
        <v>44</v>
      </c>
      <c r="D19" s="7" t="s">
        <v>45</v>
      </c>
      <c r="E19" s="7" t="s">
        <v>44</v>
      </c>
      <c r="F19" s="11">
        <v>2640</v>
      </c>
      <c r="G19" s="12">
        <v>12371.82</v>
      </c>
      <c r="H19" s="12">
        <f t="shared" si="0"/>
        <v>32661604.800000001</v>
      </c>
    </row>
    <row r="20" spans="1:8" s="2" customFormat="1" ht="33.75" x14ac:dyDescent="0.25">
      <c r="A20" s="7">
        <v>16</v>
      </c>
      <c r="B20" s="7" t="s">
        <v>46</v>
      </c>
      <c r="C20" s="7" t="s">
        <v>44</v>
      </c>
      <c r="D20" s="7" t="s">
        <v>47</v>
      </c>
      <c r="E20" s="7" t="s">
        <v>44</v>
      </c>
      <c r="F20" s="11">
        <v>1260</v>
      </c>
      <c r="G20" s="12">
        <v>20668.87</v>
      </c>
      <c r="H20" s="12">
        <f t="shared" si="0"/>
        <v>26042776.199999999</v>
      </c>
    </row>
    <row r="21" spans="1:8" s="2" customFormat="1" ht="33.75" x14ac:dyDescent="0.25">
      <c r="A21" s="7">
        <v>17</v>
      </c>
      <c r="B21" s="7" t="s">
        <v>48</v>
      </c>
      <c r="C21" s="7" t="s">
        <v>44</v>
      </c>
      <c r="D21" s="7" t="s">
        <v>40</v>
      </c>
      <c r="E21" s="7" t="s">
        <v>44</v>
      </c>
      <c r="F21" s="11">
        <v>540</v>
      </c>
      <c r="G21" s="12">
        <v>7498.87</v>
      </c>
      <c r="H21" s="12">
        <f t="shared" si="0"/>
        <v>4049389.8</v>
      </c>
    </row>
    <row r="22" spans="1:8" s="2" customFormat="1" ht="30" customHeight="1" x14ac:dyDescent="0.25">
      <c r="A22" s="7">
        <v>18</v>
      </c>
      <c r="B22" s="7" t="s">
        <v>82</v>
      </c>
      <c r="C22" s="7" t="s">
        <v>49</v>
      </c>
      <c r="D22" s="7" t="s">
        <v>50</v>
      </c>
      <c r="E22" s="7" t="s">
        <v>51</v>
      </c>
      <c r="F22" s="11">
        <v>960</v>
      </c>
      <c r="G22" s="12">
        <v>5970.5</v>
      </c>
      <c r="H22" s="12">
        <f t="shared" si="0"/>
        <v>5731680</v>
      </c>
    </row>
    <row r="23" spans="1:8" s="2" customFormat="1" x14ac:dyDescent="0.25">
      <c r="A23" s="7">
        <v>19</v>
      </c>
      <c r="B23" s="7" t="s">
        <v>83</v>
      </c>
      <c r="C23" s="7" t="s">
        <v>49</v>
      </c>
      <c r="D23" s="7" t="s">
        <v>52</v>
      </c>
      <c r="E23" s="7" t="s">
        <v>51</v>
      </c>
      <c r="F23" s="11">
        <v>480</v>
      </c>
      <c r="G23" s="12">
        <v>5970.5</v>
      </c>
      <c r="H23" s="12">
        <f t="shared" si="0"/>
        <v>2865840</v>
      </c>
    </row>
    <row r="24" spans="1:8" s="2" customFormat="1" ht="22.5" x14ac:dyDescent="0.25">
      <c r="A24" s="7">
        <v>20</v>
      </c>
      <c r="B24" s="7" t="s">
        <v>84</v>
      </c>
      <c r="C24" s="7" t="s">
        <v>53</v>
      </c>
      <c r="D24" s="7" t="s">
        <v>54</v>
      </c>
      <c r="E24" s="7" t="s">
        <v>55</v>
      </c>
      <c r="F24" s="11">
        <v>144</v>
      </c>
      <c r="G24" s="12">
        <v>301329.2</v>
      </c>
      <c r="H24" s="12">
        <f t="shared" si="0"/>
        <v>43391404.800000004</v>
      </c>
    </row>
    <row r="25" spans="1:8" s="2" customFormat="1" ht="22.5" customHeight="1" x14ac:dyDescent="0.25">
      <c r="A25" s="7">
        <v>21</v>
      </c>
      <c r="B25" s="7" t="s">
        <v>85</v>
      </c>
      <c r="C25" s="7" t="s">
        <v>56</v>
      </c>
      <c r="D25" s="7" t="s">
        <v>57</v>
      </c>
      <c r="E25" s="7" t="s">
        <v>55</v>
      </c>
      <c r="F25" s="11">
        <v>180</v>
      </c>
      <c r="G25" s="13">
        <v>25079.49</v>
      </c>
      <c r="H25" s="12">
        <f>F25*G25</f>
        <v>4514308.2</v>
      </c>
    </row>
    <row r="26" spans="1:8" s="2" customFormat="1" ht="22.5" x14ac:dyDescent="0.25">
      <c r="A26" s="7">
        <v>22</v>
      </c>
      <c r="B26" s="7" t="s">
        <v>86</v>
      </c>
      <c r="C26" s="7" t="s">
        <v>56</v>
      </c>
      <c r="D26" s="7" t="s">
        <v>45</v>
      </c>
      <c r="E26" s="7" t="s">
        <v>55</v>
      </c>
      <c r="F26" s="11">
        <v>1260</v>
      </c>
      <c r="G26" s="12">
        <v>6918.3166666666666</v>
      </c>
      <c r="H26" s="12">
        <f>F26*G26</f>
        <v>8717079</v>
      </c>
    </row>
    <row r="27" spans="1:8" s="2" customFormat="1" ht="33.75" x14ac:dyDescent="0.25">
      <c r="A27" s="7">
        <v>23</v>
      </c>
      <c r="B27" s="7" t="s">
        <v>58</v>
      </c>
      <c r="C27" s="7" t="s">
        <v>44</v>
      </c>
      <c r="D27" s="7" t="s">
        <v>59</v>
      </c>
      <c r="E27" s="7" t="s">
        <v>44</v>
      </c>
      <c r="F27" s="11">
        <v>4170</v>
      </c>
      <c r="G27" s="12">
        <v>8871.94</v>
      </c>
      <c r="H27" s="12">
        <f t="shared" si="0"/>
        <v>36995989.800000004</v>
      </c>
    </row>
    <row r="28" spans="1:8" s="2" customFormat="1" ht="33.75" x14ac:dyDescent="0.25">
      <c r="A28" s="7">
        <v>24</v>
      </c>
      <c r="B28" s="7" t="s">
        <v>87</v>
      </c>
      <c r="C28" s="7" t="s">
        <v>89</v>
      </c>
      <c r="D28" s="14" t="s">
        <v>88</v>
      </c>
      <c r="E28" s="7" t="s">
        <v>44</v>
      </c>
      <c r="F28" s="15">
        <v>1680</v>
      </c>
      <c r="G28" s="12">
        <v>3940.98</v>
      </c>
      <c r="H28" s="16">
        <f t="shared" si="0"/>
        <v>6620846.4000000004</v>
      </c>
    </row>
    <row r="29" spans="1:8" s="2" customFormat="1" ht="33.75" x14ac:dyDescent="0.25">
      <c r="A29" s="7">
        <v>25</v>
      </c>
      <c r="B29" s="14" t="s">
        <v>60</v>
      </c>
      <c r="C29" s="14" t="s">
        <v>49</v>
      </c>
      <c r="D29" s="14" t="s">
        <v>61</v>
      </c>
      <c r="E29" s="14" t="s">
        <v>11</v>
      </c>
      <c r="F29" s="15">
        <v>44</v>
      </c>
      <c r="G29" s="12">
        <v>8347612</v>
      </c>
      <c r="H29" s="16">
        <f t="shared" si="0"/>
        <v>367294928</v>
      </c>
    </row>
    <row r="30" spans="1:8" s="4" customFormat="1" x14ac:dyDescent="0.25">
      <c r="A30" s="7">
        <v>26</v>
      </c>
      <c r="B30" s="7" t="s">
        <v>63</v>
      </c>
      <c r="C30" s="7" t="s">
        <v>76</v>
      </c>
      <c r="D30" s="7" t="s">
        <v>77</v>
      </c>
      <c r="E30" s="7" t="s">
        <v>24</v>
      </c>
      <c r="F30" s="11">
        <v>360</v>
      </c>
      <c r="G30" s="12">
        <v>45146.7</v>
      </c>
      <c r="H30" s="12">
        <f>F30*G30</f>
        <v>16252811.999999998</v>
      </c>
    </row>
    <row r="31" spans="1:8" s="2" customFormat="1" ht="22.5" x14ac:dyDescent="0.25">
      <c r="A31" s="7">
        <v>27</v>
      </c>
      <c r="B31" s="7" t="s">
        <v>78</v>
      </c>
      <c r="C31" s="7" t="s">
        <v>79</v>
      </c>
      <c r="D31" s="7" t="s">
        <v>64</v>
      </c>
      <c r="E31" s="7" t="s">
        <v>65</v>
      </c>
      <c r="F31" s="11">
        <v>3780</v>
      </c>
      <c r="G31" s="12">
        <v>875</v>
      </c>
      <c r="H31" s="12">
        <f>F31*G31</f>
        <v>3307500</v>
      </c>
    </row>
    <row r="32" spans="1:8" s="2" customFormat="1" ht="22.5" x14ac:dyDescent="0.25">
      <c r="A32" s="7">
        <v>28</v>
      </c>
      <c r="B32" s="7" t="s">
        <v>66</v>
      </c>
      <c r="C32" s="7" t="s">
        <v>49</v>
      </c>
      <c r="D32" s="7" t="s">
        <v>80</v>
      </c>
      <c r="E32" s="7" t="s">
        <v>67</v>
      </c>
      <c r="F32" s="17">
        <v>50</v>
      </c>
      <c r="G32" s="12">
        <v>185202.5</v>
      </c>
      <c r="H32" s="12">
        <f t="shared" ref="H32:H34" si="1">F32*G32</f>
        <v>9260125</v>
      </c>
    </row>
    <row r="33" spans="1:8" s="2" customFormat="1" ht="22.5" x14ac:dyDescent="0.25">
      <c r="A33" s="7">
        <v>29</v>
      </c>
      <c r="B33" s="7" t="s">
        <v>68</v>
      </c>
      <c r="C33" s="7" t="s">
        <v>70</v>
      </c>
      <c r="D33" s="7" t="s">
        <v>69</v>
      </c>
      <c r="E33" s="7" t="s">
        <v>11</v>
      </c>
      <c r="F33" s="17">
        <v>50</v>
      </c>
      <c r="G33" s="12">
        <v>86437</v>
      </c>
      <c r="H33" s="12">
        <f t="shared" si="1"/>
        <v>4321850</v>
      </c>
    </row>
    <row r="34" spans="1:8" s="2" customFormat="1" ht="33.75" x14ac:dyDescent="0.25">
      <c r="A34" s="7">
        <v>30</v>
      </c>
      <c r="B34" s="7" t="s">
        <v>81</v>
      </c>
      <c r="C34" s="7" t="s">
        <v>72</v>
      </c>
      <c r="D34" s="7" t="s">
        <v>71</v>
      </c>
      <c r="E34" s="7" t="s">
        <v>11</v>
      </c>
      <c r="F34" s="17">
        <v>70</v>
      </c>
      <c r="G34" s="12">
        <v>68655</v>
      </c>
      <c r="H34" s="12">
        <f t="shared" si="1"/>
        <v>4805850</v>
      </c>
    </row>
    <row r="35" spans="1:8" x14ac:dyDescent="0.25">
      <c r="A35" s="21" t="s">
        <v>62</v>
      </c>
      <c r="B35" s="21"/>
      <c r="C35" s="21"/>
      <c r="D35" s="21"/>
      <c r="E35" s="21"/>
      <c r="F35" s="21"/>
      <c r="G35" s="21"/>
      <c r="H35" s="22">
        <f>SUM(H5:H34)</f>
        <v>1531015671.3</v>
      </c>
    </row>
  </sheetData>
  <mergeCells count="2">
    <mergeCell ref="A35:G35"/>
    <mergeCell ref="A2:H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Tehnička specifikacija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Ana Markovic</cp:lastModifiedBy>
  <cp:lastPrinted>2020-05-08T10:24:09Z</cp:lastPrinted>
  <dcterms:created xsi:type="dcterms:W3CDTF">2020-04-26T13:10:30Z</dcterms:created>
  <dcterms:modified xsi:type="dcterms:W3CDTF">2020-05-08T12:55:12Z</dcterms:modified>
</cp:coreProperties>
</file>