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Postupci 2020\RETKE BOLESTI 2020\ZA OBJAVU\"/>
    </mc:Choice>
  </mc:AlternateContent>
  <bookViews>
    <workbookView xWindow="0" yWindow="0" windowWidth="28800" windowHeight="120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понуде'!$A$15:$N$48</definedName>
    <definedName name="OLE_LINK1" localSheetId="0">'Образац понуде'!#REF!</definedName>
  </definedNames>
  <calcPr calcId="162913" concurrentCalc="0"/>
</workbook>
</file>

<file path=xl/calcChain.xml><?xml version="1.0" encoding="utf-8"?>
<calcChain xmlns="http://schemas.openxmlformats.org/spreadsheetml/2006/main">
  <c r="K16" i="11" l="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M46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7" i="11"/>
  <c r="M48" i="11"/>
  <c r="I18" i="11"/>
  <c r="N38" i="11"/>
  <c r="N39" i="11"/>
  <c r="N40" i="11"/>
  <c r="N41" i="11"/>
  <c r="N42" i="11"/>
  <c r="N43" i="11"/>
  <c r="N44" i="11"/>
  <c r="N20" i="11"/>
  <c r="N28" i="11"/>
  <c r="N29" i="11"/>
  <c r="N33" i="11"/>
  <c r="N27" i="11"/>
  <c r="N26" i="11"/>
  <c r="N25" i="11"/>
  <c r="N24" i="11"/>
  <c r="N23" i="11"/>
  <c r="N22" i="11"/>
  <c r="N17" i="11"/>
  <c r="N16" i="11"/>
  <c r="N37" i="11"/>
  <c r="N36" i="11"/>
  <c r="N35" i="11"/>
  <c r="N34" i="11"/>
  <c r="N32" i="11"/>
  <c r="N31" i="11"/>
  <c r="N45" i="11"/>
  <c r="N21" i="11"/>
  <c r="N30" i="11"/>
  <c r="N19" i="11"/>
  <c r="N18" i="11"/>
</calcChain>
</file>

<file path=xl/sharedStrings.xml><?xml version="1.0" encoding="utf-8"?>
<sst xmlns="http://schemas.openxmlformats.org/spreadsheetml/2006/main" count="162" uniqueCount="123">
  <si>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</si>
  <si>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</si>
  <si>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</si>
  <si>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</si>
  <si>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</si>
  <si>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</si>
  <si>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</si>
  <si>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</si>
  <si>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</si>
  <si>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</si>
  <si>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</si>
  <si>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</si>
  <si>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</si>
  <si>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</si>
  <si>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</si>
  <si>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</si>
  <si>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</si>
  <si>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</si>
  <si>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</si>
  <si>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УКУПНА ЦЕНА БЕЗ 
ПДВ-А</t>
  </si>
  <si>
    <t>СТОПА ПДВ-А</t>
  </si>
  <si>
    <t>5 mg</t>
  </si>
  <si>
    <t>10 mg</t>
  </si>
  <si>
    <t>0,6 mg/ml, 1 ml</t>
  </si>
  <si>
    <t>0,9 mg/ml, 1 ml</t>
  </si>
  <si>
    <t>100 mg</t>
  </si>
  <si>
    <t>300 mg</t>
  </si>
  <si>
    <t>40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</si>
  <si>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</si>
  <si>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</si>
  <si>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</si>
  <si>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</si>
  <si>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</si>
  <si>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</si>
  <si>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</si>
  <si>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</si>
  <si>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</si>
  <si>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</si>
  <si>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</si>
  <si>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laronidaza</t>
  </si>
  <si>
    <t>koncentrat za rastvor za infuziju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</si>
  <si>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</si>
  <si>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</si>
  <si>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</si>
  <si>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</si>
  <si>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</si>
  <si>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</si>
  <si>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</si>
  <si>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</si>
  <si>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</si>
  <si>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prašak za rastvor za infuziju</t>
  </si>
  <si>
    <t>200 j.</t>
  </si>
  <si>
    <t>taligluceraza alfa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</si>
  <si>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</si>
  <si>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</si>
  <si>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</si>
  <si>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</si>
  <si>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</si>
  <si>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kapsula</t>
  </si>
  <si>
    <t>150 mg</t>
  </si>
  <si>
    <t>2 mg/ml, 3 ml</t>
  </si>
  <si>
    <t>1 mg/ml; 5ml</t>
  </si>
  <si>
    <t>35 mg</t>
  </si>
  <si>
    <t>20 mg/10ml</t>
  </si>
  <si>
    <t>tableta za oralni rastvor</t>
  </si>
  <si>
    <t>alglukozidaza alfa</t>
  </si>
  <si>
    <t>everolimus 10 mg, za lečenje neuroendokrinog tumora pankreasa i pluća</t>
  </si>
  <si>
    <t>vandetanib 300 mg, za lečenje medularnog karcinom štitaste žlezde</t>
  </si>
  <si>
    <t>50 mg</t>
  </si>
  <si>
    <t>tableta</t>
  </si>
  <si>
    <t>rastvor za injekciju</t>
  </si>
  <si>
    <t>ampula</t>
  </si>
  <si>
    <t>everolimus 5 mg, za lečenje tuberozne skleroze i SEGA tumora</t>
  </si>
  <si>
    <t>nusinersen za lečenje spinalne mišićne atrofije (SMA)</t>
  </si>
  <si>
    <t>prašak i rastvarač za suspenziju za injekciju</t>
  </si>
  <si>
    <t>Injekcioni špric</t>
  </si>
  <si>
    <t>prašak i rastvarač za rastvor za injekciju</t>
  </si>
  <si>
    <t>12 mg/5 ml</t>
  </si>
  <si>
    <t>mercaptamin kapsule za lečenje cistinoze</t>
  </si>
  <si>
    <t>mercaptamin, za lečenje cistinoze oka</t>
  </si>
  <si>
    <t>vandetanib 100 mg, za lečenje medularnog karcinom štitaste žlezde</t>
  </si>
  <si>
    <t>500 j.</t>
  </si>
  <si>
    <t>rastvor za kapi za oči</t>
  </si>
  <si>
    <t xml:space="preserve"> 3,8 mg/ml</t>
  </si>
  <si>
    <t>kutija</t>
  </si>
  <si>
    <t>30 mg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</si>
  <si>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Србији). </t>
  </si>
  <si>
    <t>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 и потписати образац понуде.</t>
  </si>
  <si>
    <t>- достави као своју понуду одштампан и потписан образац понуде;</t>
  </si>
  <si>
    <t>- уз понуду достави, у електронском облику (ексел фајл), на CD/DVD-у или USB-у, непотписану копију попуњеног обрасца понуде.</t>
  </si>
  <si>
    <t xml:space="preserve">НАПОМЕНА: Упутство за попуњавање обрасца понуде, који у себи садржи образац структуре цене, налази се у прилогу (у другом sheet-у - Упутство). </t>
  </si>
  <si>
    <t>agalzidaza alfa</t>
  </si>
  <si>
    <t xml:space="preserve">pasireotid 0,6 mg </t>
  </si>
  <si>
    <t xml:space="preserve">pasireotid 0,9 mg </t>
  </si>
  <si>
    <t xml:space="preserve">pasireotid 40 mg </t>
  </si>
  <si>
    <t xml:space="preserve">pegvisomant 30 mg </t>
  </si>
  <si>
    <t xml:space="preserve">pegvisomant 10 mg </t>
  </si>
  <si>
    <t>everolimus 2 mg, za lečenje tuberozne skleroze i SEGA tumora</t>
  </si>
  <si>
    <t xml:space="preserve"> tafamidis </t>
  </si>
  <si>
    <t>stiripentol za lečenje Dravet sindroma (SMEI)</t>
  </si>
  <si>
    <t>Ikatibant</t>
  </si>
  <si>
    <t>conestat aifa, za lečenje hereditarnog angioedema</t>
  </si>
  <si>
    <t>humani С1 inhibitor (sa glicinom), za lečenje hereditarnog angioedema</t>
  </si>
  <si>
    <t>3,5 mg</t>
  </si>
  <si>
    <t>bočica staklena</t>
  </si>
  <si>
    <t>disperzibilna tableta</t>
  </si>
  <si>
    <t>2mg</t>
  </si>
  <si>
    <t>kapsula, meka</t>
  </si>
  <si>
    <t>20 mg</t>
  </si>
  <si>
    <t>prašak za oralnu suspenziju</t>
  </si>
  <si>
    <t>250 mg</t>
  </si>
  <si>
    <t>kesica</t>
  </si>
  <si>
    <t>30 mg/3 ml</t>
  </si>
  <si>
    <t>injekcioni špric</t>
  </si>
  <si>
    <t xml:space="preserve">prašak i rastvarač za rastvor za injekciju </t>
  </si>
  <si>
    <t>2100 U</t>
  </si>
  <si>
    <t xml:space="preserve">prašak i rastvarač za rastvor za injekciju/infuziju </t>
  </si>
  <si>
    <t xml:space="preserve">500 IU </t>
  </si>
  <si>
    <t>УКУПНА ВРЕДНОСТ ПОНУДЕ БЕЗ ПДВ-А</t>
  </si>
  <si>
    <t>УКУПНА ВРЕДНОСТ ПОНУДЕ СА ПДВ-ОМ</t>
  </si>
  <si>
    <r>
      <t xml:space="preserve"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</t>
    </r>
    <r>
      <rPr>
        <sz val="10"/>
        <rFont val="Arial"/>
        <family val="2"/>
      </rPr>
      <t>овај рок испоруке дужан је да унесе понуђач који доставља понуду за лек који није регистрован у Републици Србији</t>
    </r>
    <r>
      <rPr>
        <sz val="10"/>
        <rFont val="Arial"/>
        <family val="2"/>
      </rPr>
      <t xml:space="preserve">. </t>
    </r>
  </si>
  <si>
    <t>Поводом позива за подношење понуде бр. 404-1-14/20-7 за јавну набавку Лекова за лечење ретких болести,  бр. ЈН: 404-1-110/20-16, објављеног на Порталу јавних набавки дана 08.05.2020. године, подносим понуду како следи:</t>
  </si>
  <si>
    <t>everolimus 5mg, za lečenje neuroendokrinog tumora pankreasa i pluća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</si>
</sst>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2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9" fillId="0" borderId="0" xfId="3" applyNumberFormat="1" applyFont="1" applyFill="1" applyBorder="1" applyAlignment="1">
      <alignment horizontal="right" vertical="center" wrapText="1"/>
    </xf>
    <xf numFmtId="3" fontId="1" fillId="0" borderId="0" xfId="5" applyNumberFormat="1" applyFont="1" applyFill="1" applyBorder="1" applyAlignment="1">
      <alignment vertical="center" wrapText="1"/>
    </xf>
    <xf numFmtId="0" fontId="6" fillId="3" borderId="0" xfId="0" applyFont="1" applyFill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49" fontId="8" fillId="0" borderId="3" xfId="3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top" wrapText="1"/>
    </xf>
    <xf numFmtId="49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3" applyNumberFormat="1" applyFont="1" applyFill="1" applyBorder="1" applyAlignment="1">
      <alignment horizontal="right" vertical="center" wrapText="1"/>
    </xf>
    <xf numFmtId="49" fontId="1" fillId="0" borderId="0" xfId="3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  <protection locked="0"/>
    </xf>
    <xf numFmtId="49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15" fillId="0" borderId="7" xfId="3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horizontal="right" vertical="center" wrapText="1"/>
    </xf>
    <xf numFmtId="0" fontId="15" fillId="0" borderId="8" xfId="3" applyFont="1" applyFill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15" fillId="0" borderId="4" xfId="3" applyFont="1" applyFill="1" applyBorder="1" applyAlignment="1">
      <alignment horizontal="right" vertical="center" wrapText="1"/>
    </xf>
    <xf numFmtId="0" fontId="15" fillId="0" borderId="6" xfId="3" applyFont="1" applyFill="1" applyBorder="1" applyAlignment="1">
      <alignment horizontal="right" vertical="center" wrapText="1"/>
    </xf>
    <xf numFmtId="0" fontId="15" fillId="0" borderId="5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8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6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  <xf numFmtId="4" fontId="9" fillId="0" borderId="3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>
      <alignment horizontal="center" vertical="center" wrapText="1"/>
    </xf>
    <xf numFmtId="4" fontId="9" fillId="0" borderId="0" xfId="3" applyNumberFormat="1" applyFont="1" applyFill="1" applyBorder="1" applyAlignment="1">
      <alignment horizontal="center" vertical="center" wrapText="1"/>
    </xf>
    <xf numFmtId="4" fontId="1" fillId="0" borderId="0" xfId="5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view="pageBreakPreview" topLeftCell="A25" zoomScale="90" zoomScaleNormal="85" zoomScaleSheetLayoutView="90" workbookViewId="0">
      <selection activeCell="D32" sqref="D32"/>
    </sheetView>
  </sheetViews>
  <sheetFormatPr defaultColWidth="9" defaultRowHeight="12" x14ac:dyDescent="0.2"/>
  <cols>
    <col min="1" max="1" width="8.7109375" style="34" customWidth="1"/>
    <col min="2" max="2" width="24.140625" style="35" customWidth="1"/>
    <col min="3" max="3" width="11.140625" style="76" customWidth="1"/>
    <col min="4" max="4" width="16.85546875" style="76" customWidth="1"/>
    <col min="5" max="5" width="17" style="76" customWidth="1"/>
    <col min="6" max="6" width="18.140625" style="35" customWidth="1"/>
    <col min="7" max="7" width="11.140625" style="36" customWidth="1"/>
    <col min="8" max="8" width="12.140625" style="37" customWidth="1"/>
    <col min="9" max="9" width="10.42578125" style="38" customWidth="1"/>
    <col min="10" max="10" width="13.42578125" style="119" customWidth="1"/>
    <col min="11" max="11" width="15" style="25" customWidth="1"/>
    <col min="12" max="12" width="10.85546875" style="25" customWidth="1"/>
    <col min="13" max="13" width="13.7109375" style="25" customWidth="1"/>
    <col min="14" max="14" width="18.5703125" style="25" customWidth="1"/>
    <col min="15" max="15" width="9" style="16" customWidth="1"/>
    <col min="16" max="16384" width="9" style="16"/>
  </cols>
  <sheetData>
    <row r="1" spans="1:20" ht="15.75" customHeight="1" x14ac:dyDescent="0.2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0" x14ac:dyDescent="0.2">
      <c r="A3" s="17"/>
      <c r="B3" s="18"/>
      <c r="C3" s="68"/>
      <c r="D3" s="68"/>
      <c r="E3" s="68"/>
      <c r="F3" s="18"/>
      <c r="G3" s="19"/>
      <c r="H3" s="20"/>
      <c r="I3" s="21"/>
      <c r="J3" s="118"/>
      <c r="K3" s="22"/>
      <c r="L3" s="22"/>
      <c r="M3" s="22"/>
      <c r="N3" s="22"/>
    </row>
    <row r="4" spans="1:20" ht="17.25" customHeight="1" x14ac:dyDescent="0.2">
      <c r="A4" s="103" t="s">
        <v>121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20" ht="16.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20" x14ac:dyDescent="0.2">
      <c r="A6" s="23"/>
      <c r="B6" s="23"/>
      <c r="C6" s="24"/>
      <c r="D6" s="24"/>
      <c r="E6" s="24"/>
      <c r="F6" s="23"/>
      <c r="G6" s="24"/>
      <c r="H6" s="23"/>
      <c r="I6" s="44"/>
      <c r="K6" s="23"/>
      <c r="L6" s="23"/>
      <c r="M6" s="23"/>
      <c r="N6" s="23"/>
    </row>
    <row r="7" spans="1:20" ht="12.75" customHeight="1" x14ac:dyDescent="0.2">
      <c r="A7" s="104" t="s">
        <v>0</v>
      </c>
      <c r="B7" s="104"/>
      <c r="C7" s="104"/>
      <c r="D7" s="104"/>
      <c r="E7" s="24"/>
      <c r="F7" s="23"/>
      <c r="G7" s="24"/>
      <c r="H7" s="23"/>
      <c r="I7" s="44"/>
      <c r="K7" s="100" t="s">
        <v>3</v>
      </c>
      <c r="L7" s="100"/>
      <c r="M7" s="100"/>
      <c r="N7" s="100"/>
    </row>
    <row r="8" spans="1:20" ht="26.25" customHeight="1" x14ac:dyDescent="0.2">
      <c r="A8" s="13"/>
      <c r="B8" s="14"/>
      <c r="C8" s="14"/>
      <c r="D8" s="14"/>
      <c r="E8" s="24"/>
      <c r="F8" s="23"/>
      <c r="G8" s="24"/>
      <c r="H8" s="23"/>
      <c r="I8" s="44"/>
      <c r="J8" s="120"/>
      <c r="K8" s="26"/>
      <c r="L8" s="26"/>
      <c r="M8" s="26"/>
      <c r="N8" s="26"/>
    </row>
    <row r="9" spans="1:20" ht="12.75" customHeight="1" x14ac:dyDescent="0.2">
      <c r="A9" s="107" t="s">
        <v>1</v>
      </c>
      <c r="B9" s="107"/>
      <c r="C9" s="107"/>
      <c r="D9" s="107"/>
      <c r="E9" s="24"/>
      <c r="F9" s="23"/>
      <c r="G9" s="24"/>
      <c r="H9" s="23"/>
      <c r="I9" s="44"/>
      <c r="K9" s="105" t="s">
        <v>4</v>
      </c>
      <c r="L9" s="105"/>
      <c r="M9" s="105"/>
      <c r="N9" s="105"/>
    </row>
    <row r="10" spans="1:20" ht="30" customHeight="1" x14ac:dyDescent="0.2">
      <c r="A10" s="13"/>
      <c r="B10" s="14"/>
      <c r="C10" s="14"/>
      <c r="D10" s="14"/>
      <c r="E10" s="24"/>
      <c r="F10" s="23"/>
      <c r="G10" s="24"/>
      <c r="H10" s="23"/>
      <c r="I10" s="44"/>
      <c r="K10" s="106"/>
      <c r="L10" s="106"/>
      <c r="M10" s="106"/>
      <c r="N10" s="106"/>
    </row>
    <row r="11" spans="1:20" ht="13.5" customHeight="1" x14ac:dyDescent="0.2">
      <c r="A11" s="107" t="s">
        <v>2</v>
      </c>
      <c r="B11" s="107"/>
      <c r="C11" s="107"/>
      <c r="D11" s="107"/>
      <c r="E11" s="24"/>
      <c r="F11" s="23"/>
      <c r="G11" s="24"/>
      <c r="H11" s="23"/>
      <c r="I11" s="44"/>
      <c r="K11" s="105" t="s">
        <v>5</v>
      </c>
      <c r="L11" s="105"/>
      <c r="M11" s="105"/>
      <c r="N11" s="105"/>
    </row>
    <row r="12" spans="1:20" ht="27.75" customHeight="1" x14ac:dyDescent="0.2">
      <c r="A12" s="13"/>
      <c r="B12" s="14"/>
      <c r="C12" s="14"/>
      <c r="D12" s="14"/>
      <c r="E12" s="24"/>
      <c r="F12" s="23"/>
      <c r="G12" s="24"/>
      <c r="H12" s="23"/>
      <c r="I12" s="44"/>
      <c r="K12" s="101"/>
      <c r="L12" s="101"/>
      <c r="M12" s="101"/>
      <c r="N12" s="101"/>
      <c r="T12" s="27"/>
    </row>
    <row r="13" spans="1:20" ht="27.75" customHeight="1" x14ac:dyDescent="0.2">
      <c r="A13" s="79"/>
      <c r="B13" s="80"/>
      <c r="C13" s="80"/>
      <c r="D13" s="80"/>
      <c r="E13" s="24"/>
      <c r="F13" s="23"/>
      <c r="G13" s="24"/>
      <c r="H13" s="23"/>
      <c r="I13" s="44"/>
      <c r="K13" s="81"/>
      <c r="L13" s="81"/>
      <c r="M13" s="81"/>
      <c r="N13" s="81"/>
      <c r="T13" s="27"/>
    </row>
    <row r="14" spans="1:20" x14ac:dyDescent="0.2">
      <c r="A14" s="28"/>
      <c r="B14" s="28"/>
      <c r="C14" s="69"/>
      <c r="D14" s="69"/>
      <c r="E14" s="69"/>
      <c r="F14" s="28"/>
      <c r="G14" s="28"/>
      <c r="H14" s="28"/>
      <c r="I14" s="45"/>
      <c r="J14" s="121"/>
      <c r="K14" s="28"/>
      <c r="L14" s="28"/>
      <c r="M14" s="28"/>
      <c r="N14" s="28"/>
      <c r="R14" s="29"/>
    </row>
    <row r="15" spans="1:20" s="30" customFormat="1" ht="38.25" customHeight="1" x14ac:dyDescent="0.25">
      <c r="A15" s="51" t="s">
        <v>6</v>
      </c>
      <c r="B15" s="51" t="s">
        <v>7</v>
      </c>
      <c r="C15" s="52" t="s">
        <v>8</v>
      </c>
      <c r="D15" s="50" t="s">
        <v>9</v>
      </c>
      <c r="E15" s="52" t="s">
        <v>12</v>
      </c>
      <c r="F15" s="51" t="s">
        <v>10</v>
      </c>
      <c r="G15" s="52" t="s">
        <v>11</v>
      </c>
      <c r="H15" s="49" t="s">
        <v>13</v>
      </c>
      <c r="I15" s="53" t="s">
        <v>14</v>
      </c>
      <c r="J15" s="114" t="s">
        <v>15</v>
      </c>
      <c r="K15" s="54" t="s">
        <v>19</v>
      </c>
      <c r="L15" s="54" t="s">
        <v>20</v>
      </c>
      <c r="M15" s="54" t="s">
        <v>16</v>
      </c>
      <c r="N15" s="54" t="s">
        <v>17</v>
      </c>
    </row>
    <row r="16" spans="1:20" s="30" customFormat="1" ht="31.5" customHeight="1" x14ac:dyDescent="0.25">
      <c r="A16" s="43">
        <v>1</v>
      </c>
      <c r="B16" s="60" t="s">
        <v>39</v>
      </c>
      <c r="C16" s="77"/>
      <c r="D16" s="78"/>
      <c r="E16" s="77"/>
      <c r="F16" s="60" t="s">
        <v>40</v>
      </c>
      <c r="G16" s="60" t="s">
        <v>81</v>
      </c>
      <c r="H16" s="60" t="s">
        <v>41</v>
      </c>
      <c r="I16" s="64">
        <v>604</v>
      </c>
      <c r="J16" s="114"/>
      <c r="K16" s="55">
        <f>J16*I16</f>
        <v>0</v>
      </c>
      <c r="L16" s="56">
        <v>0.1</v>
      </c>
      <c r="M16" s="57">
        <f>L16*K16</f>
        <v>0</v>
      </c>
      <c r="N16" s="57">
        <f>M16+K16</f>
        <v>0</v>
      </c>
    </row>
    <row r="17" spans="1:14" s="30" customFormat="1" ht="49.5" customHeight="1" x14ac:dyDescent="0.25">
      <c r="A17" s="43">
        <v>2</v>
      </c>
      <c r="B17" s="61" t="s">
        <v>42</v>
      </c>
      <c r="C17" s="77"/>
      <c r="D17" s="78"/>
      <c r="E17" s="77"/>
      <c r="F17" s="61" t="s">
        <v>43</v>
      </c>
      <c r="G17" s="61" t="s">
        <v>44</v>
      </c>
      <c r="H17" s="61" t="s">
        <v>45</v>
      </c>
      <c r="I17" s="64">
        <v>36</v>
      </c>
      <c r="J17" s="114"/>
      <c r="K17" s="55">
        <f>J17*I17</f>
        <v>0</v>
      </c>
      <c r="L17" s="56">
        <v>0.1</v>
      </c>
      <c r="M17" s="57">
        <f>L17*K17</f>
        <v>0</v>
      </c>
      <c r="N17" s="57">
        <f>M17+K17</f>
        <v>0</v>
      </c>
    </row>
    <row r="18" spans="1:14" ht="31.5" customHeight="1" x14ac:dyDescent="0.2">
      <c r="A18" s="43">
        <v>3</v>
      </c>
      <c r="B18" s="60" t="s">
        <v>46</v>
      </c>
      <c r="C18" s="58"/>
      <c r="D18" s="70"/>
      <c r="E18" s="70"/>
      <c r="F18" s="60" t="s">
        <v>47</v>
      </c>
      <c r="G18" s="60" t="s">
        <v>48</v>
      </c>
      <c r="H18" s="60" t="s">
        <v>49</v>
      </c>
      <c r="I18" s="64">
        <f>1671*400</f>
        <v>668400</v>
      </c>
      <c r="J18" s="115"/>
      <c r="K18" s="55">
        <f>J18*I18</f>
        <v>0</v>
      </c>
      <c r="L18" s="56">
        <v>0.1</v>
      </c>
      <c r="M18" s="57">
        <f>L18*K18</f>
        <v>0</v>
      </c>
      <c r="N18" s="57">
        <f>M18+K18</f>
        <v>0</v>
      </c>
    </row>
    <row r="19" spans="1:14" ht="31.5" customHeight="1" x14ac:dyDescent="0.2">
      <c r="A19" s="43">
        <v>4</v>
      </c>
      <c r="B19" s="61" t="s">
        <v>52</v>
      </c>
      <c r="C19" s="58"/>
      <c r="D19" s="70"/>
      <c r="E19" s="70"/>
      <c r="F19" s="61" t="s">
        <v>50</v>
      </c>
      <c r="G19" s="61" t="s">
        <v>51</v>
      </c>
      <c r="H19" s="61" t="s">
        <v>49</v>
      </c>
      <c r="I19" s="64">
        <v>465400</v>
      </c>
      <c r="J19" s="115"/>
      <c r="K19" s="59">
        <f t="shared" ref="K19:K44" si="0">J19*I19</f>
        <v>0</v>
      </c>
      <c r="L19" s="56">
        <v>0.1</v>
      </c>
      <c r="M19" s="59">
        <f t="shared" ref="M19:M44" si="1">L19*K19</f>
        <v>0</v>
      </c>
      <c r="N19" s="59">
        <f t="shared" ref="N19:N45" si="2">M19+K19</f>
        <v>0</v>
      </c>
    </row>
    <row r="20" spans="1:14" ht="30" customHeight="1" x14ac:dyDescent="0.2">
      <c r="A20" s="43">
        <v>5</v>
      </c>
      <c r="B20" s="61" t="s">
        <v>78</v>
      </c>
      <c r="C20" s="58"/>
      <c r="D20" s="70"/>
      <c r="E20" s="70"/>
      <c r="F20" s="61" t="s">
        <v>58</v>
      </c>
      <c r="G20" s="61" t="s">
        <v>59</v>
      </c>
      <c r="H20" s="61" t="s">
        <v>58</v>
      </c>
      <c r="I20" s="64">
        <v>5700</v>
      </c>
      <c r="J20" s="115"/>
      <c r="K20" s="59">
        <f t="shared" si="0"/>
        <v>0</v>
      </c>
      <c r="L20" s="56">
        <v>0.1</v>
      </c>
      <c r="M20" s="59">
        <f t="shared" si="1"/>
        <v>0</v>
      </c>
      <c r="N20" s="59">
        <f t="shared" si="2"/>
        <v>0</v>
      </c>
    </row>
    <row r="21" spans="1:14" ht="30" customHeight="1" x14ac:dyDescent="0.2">
      <c r="A21" s="43">
        <v>6</v>
      </c>
      <c r="B21" s="61" t="s">
        <v>79</v>
      </c>
      <c r="C21" s="58"/>
      <c r="D21" s="70"/>
      <c r="E21" s="70"/>
      <c r="F21" s="61" t="s">
        <v>82</v>
      </c>
      <c r="G21" s="61" t="s">
        <v>83</v>
      </c>
      <c r="H21" s="61" t="s">
        <v>84</v>
      </c>
      <c r="I21" s="64">
        <v>70</v>
      </c>
      <c r="J21" s="115"/>
      <c r="K21" s="55">
        <f t="shared" si="0"/>
        <v>0</v>
      </c>
      <c r="L21" s="56">
        <v>0.1</v>
      </c>
      <c r="M21" s="57">
        <f t="shared" si="1"/>
        <v>0</v>
      </c>
      <c r="N21" s="57">
        <f t="shared" si="2"/>
        <v>0</v>
      </c>
    </row>
    <row r="22" spans="1:14" ht="29.25" customHeight="1" x14ac:dyDescent="0.2">
      <c r="A22" s="43">
        <v>7</v>
      </c>
      <c r="B22" s="61" t="s">
        <v>53</v>
      </c>
      <c r="C22" s="58"/>
      <c r="D22" s="70"/>
      <c r="E22" s="70"/>
      <c r="F22" s="61" t="s">
        <v>40</v>
      </c>
      <c r="G22" s="61" t="s">
        <v>60</v>
      </c>
      <c r="H22" s="61" t="s">
        <v>41</v>
      </c>
      <c r="I22" s="64">
        <v>219</v>
      </c>
      <c r="J22" s="115"/>
      <c r="K22" s="55">
        <f t="shared" si="0"/>
        <v>0</v>
      </c>
      <c r="L22" s="56">
        <v>0.1</v>
      </c>
      <c r="M22" s="57">
        <f t="shared" si="1"/>
        <v>0</v>
      </c>
      <c r="N22" s="57">
        <f t="shared" si="2"/>
        <v>0</v>
      </c>
    </row>
    <row r="23" spans="1:14" ht="30" customHeight="1" x14ac:dyDescent="0.2">
      <c r="A23" s="43">
        <v>8</v>
      </c>
      <c r="B23" s="61" t="s">
        <v>54</v>
      </c>
      <c r="C23" s="58"/>
      <c r="D23" s="70"/>
      <c r="E23" s="70"/>
      <c r="F23" s="61" t="s">
        <v>40</v>
      </c>
      <c r="G23" s="61" t="s">
        <v>61</v>
      </c>
      <c r="H23" s="61" t="s">
        <v>41</v>
      </c>
      <c r="I23" s="64">
        <v>1523</v>
      </c>
      <c r="J23" s="115"/>
      <c r="K23" s="55">
        <f t="shared" si="0"/>
        <v>0</v>
      </c>
      <c r="L23" s="56">
        <v>0.1</v>
      </c>
      <c r="M23" s="57">
        <f t="shared" si="1"/>
        <v>0</v>
      </c>
      <c r="N23" s="57">
        <f t="shared" si="2"/>
        <v>0</v>
      </c>
    </row>
    <row r="24" spans="1:14" ht="30" customHeight="1" x14ac:dyDescent="0.2">
      <c r="A24" s="43">
        <v>9</v>
      </c>
      <c r="B24" s="61" t="s">
        <v>55</v>
      </c>
      <c r="C24" s="58"/>
      <c r="D24" s="70"/>
      <c r="E24" s="70"/>
      <c r="F24" s="61" t="s">
        <v>47</v>
      </c>
      <c r="G24" s="61" t="s">
        <v>62</v>
      </c>
      <c r="H24" s="61" t="s">
        <v>41</v>
      </c>
      <c r="I24" s="64">
        <v>144</v>
      </c>
      <c r="J24" s="115"/>
      <c r="K24" s="55">
        <f t="shared" si="0"/>
        <v>0</v>
      </c>
      <c r="L24" s="56">
        <v>0.1</v>
      </c>
      <c r="M24" s="57">
        <f t="shared" si="1"/>
        <v>0</v>
      </c>
      <c r="N24" s="57">
        <f t="shared" si="2"/>
        <v>0</v>
      </c>
    </row>
    <row r="25" spans="1:14" ht="42.75" customHeight="1" x14ac:dyDescent="0.2">
      <c r="A25" s="43">
        <v>10</v>
      </c>
      <c r="B25" s="61" t="s">
        <v>56</v>
      </c>
      <c r="C25" s="58"/>
      <c r="D25" s="70"/>
      <c r="E25" s="70"/>
      <c r="F25" s="61" t="s">
        <v>40</v>
      </c>
      <c r="G25" s="61" t="s">
        <v>63</v>
      </c>
      <c r="H25" s="61" t="s">
        <v>41</v>
      </c>
      <c r="I25" s="64">
        <v>70</v>
      </c>
      <c r="J25" s="115"/>
      <c r="K25" s="55">
        <f t="shared" si="0"/>
        <v>0</v>
      </c>
      <c r="L25" s="56">
        <v>0.1</v>
      </c>
      <c r="M25" s="57">
        <f t="shared" si="1"/>
        <v>0</v>
      </c>
      <c r="N25" s="57">
        <f t="shared" si="2"/>
        <v>0</v>
      </c>
    </row>
    <row r="26" spans="1:14" ht="45.75" customHeight="1" x14ac:dyDescent="0.2">
      <c r="A26" s="43">
        <v>11</v>
      </c>
      <c r="B26" s="61" t="s">
        <v>57</v>
      </c>
      <c r="C26" s="58"/>
      <c r="D26" s="70"/>
      <c r="E26" s="70"/>
      <c r="F26" s="61" t="s">
        <v>64</v>
      </c>
      <c r="G26" s="61" t="s">
        <v>25</v>
      </c>
      <c r="H26" s="61" t="s">
        <v>64</v>
      </c>
      <c r="I26" s="64">
        <v>480</v>
      </c>
      <c r="J26" s="115"/>
      <c r="K26" s="55">
        <f t="shared" si="0"/>
        <v>0</v>
      </c>
      <c r="L26" s="56">
        <v>0.1</v>
      </c>
      <c r="M26" s="57">
        <f t="shared" si="1"/>
        <v>0</v>
      </c>
      <c r="N26" s="57">
        <f t="shared" si="2"/>
        <v>0</v>
      </c>
    </row>
    <row r="27" spans="1:14" ht="36.75" customHeight="1" x14ac:dyDescent="0.2">
      <c r="A27" s="43">
        <v>12</v>
      </c>
      <c r="B27" s="61" t="s">
        <v>65</v>
      </c>
      <c r="C27" s="58"/>
      <c r="D27" s="70"/>
      <c r="E27" s="70"/>
      <c r="F27" s="61" t="s">
        <v>47</v>
      </c>
      <c r="G27" s="61" t="s">
        <v>68</v>
      </c>
      <c r="H27" s="61" t="s">
        <v>41</v>
      </c>
      <c r="I27" s="64">
        <v>2160</v>
      </c>
      <c r="J27" s="115"/>
      <c r="K27" s="55">
        <f t="shared" si="0"/>
        <v>0</v>
      </c>
      <c r="L27" s="56">
        <v>0.1</v>
      </c>
      <c r="M27" s="57">
        <f t="shared" si="1"/>
        <v>0</v>
      </c>
      <c r="N27" s="57">
        <f t="shared" si="2"/>
        <v>0</v>
      </c>
    </row>
    <row r="28" spans="1:14" ht="34.5" customHeight="1" x14ac:dyDescent="0.2">
      <c r="A28" s="43">
        <v>13</v>
      </c>
      <c r="B28" s="61" t="s">
        <v>91</v>
      </c>
      <c r="C28" s="58"/>
      <c r="D28" s="70"/>
      <c r="E28" s="70"/>
      <c r="F28" s="61" t="s">
        <v>40</v>
      </c>
      <c r="G28" s="61" t="s">
        <v>103</v>
      </c>
      <c r="H28" s="61" t="s">
        <v>104</v>
      </c>
      <c r="I28" s="64">
        <v>90</v>
      </c>
      <c r="J28" s="115"/>
      <c r="K28" s="55">
        <f t="shared" si="0"/>
        <v>0</v>
      </c>
      <c r="L28" s="56">
        <v>0.1</v>
      </c>
      <c r="M28" s="57">
        <f t="shared" si="1"/>
        <v>0</v>
      </c>
      <c r="N28" s="57">
        <f t="shared" si="2"/>
        <v>0</v>
      </c>
    </row>
    <row r="29" spans="1:14" ht="39.75" customHeight="1" x14ac:dyDescent="0.2">
      <c r="A29" s="43">
        <v>14</v>
      </c>
      <c r="B29" s="61" t="s">
        <v>122</v>
      </c>
      <c r="C29" s="58"/>
      <c r="D29" s="70"/>
      <c r="E29" s="70"/>
      <c r="F29" s="61" t="s">
        <v>69</v>
      </c>
      <c r="G29" s="61" t="s">
        <v>21</v>
      </c>
      <c r="H29" s="61" t="s">
        <v>69</v>
      </c>
      <c r="I29" s="64">
        <v>180</v>
      </c>
      <c r="J29" s="115"/>
      <c r="K29" s="55">
        <f t="shared" si="0"/>
        <v>0</v>
      </c>
      <c r="L29" s="56">
        <v>0.1</v>
      </c>
      <c r="M29" s="57">
        <f t="shared" si="1"/>
        <v>0</v>
      </c>
      <c r="N29" s="57">
        <f t="shared" si="2"/>
        <v>0</v>
      </c>
    </row>
    <row r="30" spans="1:14" ht="41.25" customHeight="1" x14ac:dyDescent="0.2">
      <c r="A30" s="43">
        <v>15</v>
      </c>
      <c r="B30" s="61" t="s">
        <v>66</v>
      </c>
      <c r="C30" s="58"/>
      <c r="D30" s="70"/>
      <c r="E30" s="70"/>
      <c r="F30" s="61" t="s">
        <v>69</v>
      </c>
      <c r="G30" s="61" t="s">
        <v>22</v>
      </c>
      <c r="H30" s="61" t="s">
        <v>69</v>
      </c>
      <c r="I30" s="64">
        <v>2640</v>
      </c>
      <c r="J30" s="115"/>
      <c r="K30" s="55">
        <f t="shared" si="0"/>
        <v>0</v>
      </c>
      <c r="L30" s="56">
        <v>0.1</v>
      </c>
      <c r="M30" s="57">
        <f t="shared" si="1"/>
        <v>0</v>
      </c>
      <c r="N30" s="57">
        <f t="shared" si="2"/>
        <v>0</v>
      </c>
    </row>
    <row r="31" spans="1:14" ht="39.75" customHeight="1" x14ac:dyDescent="0.2">
      <c r="A31" s="43">
        <v>16</v>
      </c>
      <c r="B31" s="61" t="s">
        <v>67</v>
      </c>
      <c r="C31" s="58"/>
      <c r="D31" s="70"/>
      <c r="E31" s="70"/>
      <c r="F31" s="61" t="s">
        <v>69</v>
      </c>
      <c r="G31" s="61" t="s">
        <v>26</v>
      </c>
      <c r="H31" s="61" t="s">
        <v>69</v>
      </c>
      <c r="I31" s="64">
        <v>1260</v>
      </c>
      <c r="J31" s="115"/>
      <c r="K31" s="55">
        <f t="shared" si="0"/>
        <v>0</v>
      </c>
      <c r="L31" s="56">
        <v>0.1</v>
      </c>
      <c r="M31" s="57">
        <f t="shared" si="1"/>
        <v>0</v>
      </c>
      <c r="N31" s="57">
        <f t="shared" si="2"/>
        <v>0</v>
      </c>
    </row>
    <row r="32" spans="1:14" ht="48" customHeight="1" x14ac:dyDescent="0.2">
      <c r="A32" s="43">
        <v>17</v>
      </c>
      <c r="B32" s="61" t="s">
        <v>80</v>
      </c>
      <c r="C32" s="58"/>
      <c r="D32" s="70"/>
      <c r="E32" s="70"/>
      <c r="F32" s="61" t="s">
        <v>69</v>
      </c>
      <c r="G32" s="61" t="s">
        <v>25</v>
      </c>
      <c r="H32" s="61" t="s">
        <v>69</v>
      </c>
      <c r="I32" s="64">
        <v>540</v>
      </c>
      <c r="J32" s="115"/>
      <c r="K32" s="55">
        <f t="shared" si="0"/>
        <v>0</v>
      </c>
      <c r="L32" s="56">
        <v>0.1</v>
      </c>
      <c r="M32" s="57">
        <f t="shared" si="1"/>
        <v>0</v>
      </c>
      <c r="N32" s="57">
        <f t="shared" si="2"/>
        <v>0</v>
      </c>
    </row>
    <row r="33" spans="1:14" ht="48.75" customHeight="1" x14ac:dyDescent="0.2">
      <c r="A33" s="43">
        <v>18</v>
      </c>
      <c r="B33" s="61" t="s">
        <v>92</v>
      </c>
      <c r="C33" s="58"/>
      <c r="D33" s="70"/>
      <c r="E33" s="70"/>
      <c r="F33" s="61" t="s">
        <v>70</v>
      </c>
      <c r="G33" s="61" t="s">
        <v>23</v>
      </c>
      <c r="H33" s="61" t="s">
        <v>71</v>
      </c>
      <c r="I33" s="64">
        <v>960</v>
      </c>
      <c r="J33" s="115"/>
      <c r="K33" s="55">
        <f t="shared" si="0"/>
        <v>0</v>
      </c>
      <c r="L33" s="56">
        <v>0.1</v>
      </c>
      <c r="M33" s="57">
        <f t="shared" si="1"/>
        <v>0</v>
      </c>
      <c r="N33" s="57">
        <f t="shared" si="2"/>
        <v>0</v>
      </c>
    </row>
    <row r="34" spans="1:14" ht="35.25" customHeight="1" x14ac:dyDescent="0.2">
      <c r="A34" s="43">
        <v>19</v>
      </c>
      <c r="B34" s="61" t="s">
        <v>93</v>
      </c>
      <c r="C34" s="58"/>
      <c r="D34" s="70"/>
      <c r="E34" s="70"/>
      <c r="F34" s="61" t="s">
        <v>70</v>
      </c>
      <c r="G34" s="61" t="s">
        <v>24</v>
      </c>
      <c r="H34" s="61" t="s">
        <v>71</v>
      </c>
      <c r="I34" s="64">
        <v>480</v>
      </c>
      <c r="J34" s="115"/>
      <c r="K34" s="55">
        <f t="shared" si="0"/>
        <v>0</v>
      </c>
      <c r="L34" s="56">
        <v>0.1</v>
      </c>
      <c r="M34" s="57">
        <f t="shared" si="1"/>
        <v>0</v>
      </c>
      <c r="N34" s="57">
        <f t="shared" si="2"/>
        <v>0</v>
      </c>
    </row>
    <row r="35" spans="1:14" ht="33.75" customHeight="1" x14ac:dyDescent="0.2">
      <c r="A35" s="43">
        <v>20</v>
      </c>
      <c r="B35" s="61" t="s">
        <v>94</v>
      </c>
      <c r="C35" s="58"/>
      <c r="D35" s="70"/>
      <c r="E35" s="70"/>
      <c r="F35" s="61" t="s">
        <v>74</v>
      </c>
      <c r="G35" s="61" t="s">
        <v>27</v>
      </c>
      <c r="H35" s="61" t="s">
        <v>75</v>
      </c>
      <c r="I35" s="64">
        <v>144</v>
      </c>
      <c r="J35" s="115"/>
      <c r="K35" s="55">
        <f t="shared" si="0"/>
        <v>0</v>
      </c>
      <c r="L35" s="56">
        <v>0.1</v>
      </c>
      <c r="M35" s="57">
        <f t="shared" si="1"/>
        <v>0</v>
      </c>
      <c r="N35" s="57">
        <f t="shared" si="2"/>
        <v>0</v>
      </c>
    </row>
    <row r="36" spans="1:14" ht="33.75" customHeight="1" x14ac:dyDescent="0.2">
      <c r="A36" s="43">
        <v>21</v>
      </c>
      <c r="B36" s="61" t="s">
        <v>95</v>
      </c>
      <c r="C36" s="58"/>
      <c r="D36" s="70"/>
      <c r="E36" s="70"/>
      <c r="F36" s="61" t="s">
        <v>76</v>
      </c>
      <c r="G36" s="61" t="s">
        <v>85</v>
      </c>
      <c r="H36" s="61" t="s">
        <v>75</v>
      </c>
      <c r="I36" s="64">
        <v>180</v>
      </c>
      <c r="J36" s="115"/>
      <c r="K36" s="55">
        <f t="shared" si="0"/>
        <v>0</v>
      </c>
      <c r="L36" s="56">
        <v>0.1</v>
      </c>
      <c r="M36" s="57">
        <f t="shared" si="1"/>
        <v>0</v>
      </c>
      <c r="N36" s="57">
        <f t="shared" si="2"/>
        <v>0</v>
      </c>
    </row>
    <row r="37" spans="1:14" ht="33.75" customHeight="1" x14ac:dyDescent="0.2">
      <c r="A37" s="43">
        <v>22</v>
      </c>
      <c r="B37" s="61" t="s">
        <v>96</v>
      </c>
      <c r="C37" s="58"/>
      <c r="D37" s="70"/>
      <c r="E37" s="70"/>
      <c r="F37" s="61" t="s">
        <v>76</v>
      </c>
      <c r="G37" s="61" t="s">
        <v>22</v>
      </c>
      <c r="H37" s="61" t="s">
        <v>75</v>
      </c>
      <c r="I37" s="64">
        <v>1260</v>
      </c>
      <c r="J37" s="115"/>
      <c r="K37" s="55">
        <f t="shared" si="0"/>
        <v>0</v>
      </c>
      <c r="L37" s="56">
        <v>0.1</v>
      </c>
      <c r="M37" s="57">
        <f t="shared" si="1"/>
        <v>0</v>
      </c>
      <c r="N37" s="57">
        <f t="shared" si="2"/>
        <v>0</v>
      </c>
    </row>
    <row r="38" spans="1:14" ht="50.25" customHeight="1" x14ac:dyDescent="0.2">
      <c r="A38" s="43">
        <v>23</v>
      </c>
      <c r="B38" s="61" t="s">
        <v>72</v>
      </c>
      <c r="C38" s="58"/>
      <c r="D38" s="70"/>
      <c r="E38" s="70"/>
      <c r="F38" s="61" t="s">
        <v>69</v>
      </c>
      <c r="G38" s="61" t="s">
        <v>21</v>
      </c>
      <c r="H38" s="61" t="s">
        <v>69</v>
      </c>
      <c r="I38" s="64">
        <v>4170</v>
      </c>
      <c r="J38" s="115"/>
      <c r="K38" s="55">
        <f t="shared" si="0"/>
        <v>0</v>
      </c>
      <c r="L38" s="56">
        <v>0.1</v>
      </c>
      <c r="M38" s="57">
        <f t="shared" si="1"/>
        <v>0</v>
      </c>
      <c r="N38" s="57">
        <f t="shared" si="2"/>
        <v>0</v>
      </c>
    </row>
    <row r="39" spans="1:14" ht="50.25" customHeight="1" x14ac:dyDescent="0.2">
      <c r="A39" s="43">
        <v>24</v>
      </c>
      <c r="B39" s="61" t="s">
        <v>97</v>
      </c>
      <c r="C39" s="58"/>
      <c r="D39" s="70"/>
      <c r="E39" s="70"/>
      <c r="F39" s="67" t="s">
        <v>105</v>
      </c>
      <c r="G39" s="62" t="s">
        <v>106</v>
      </c>
      <c r="H39" s="61" t="s">
        <v>69</v>
      </c>
      <c r="I39" s="65">
        <v>1680</v>
      </c>
      <c r="J39" s="115"/>
      <c r="K39" s="55">
        <f t="shared" si="0"/>
        <v>0</v>
      </c>
      <c r="L39" s="56">
        <v>0.1</v>
      </c>
      <c r="M39" s="57">
        <f t="shared" si="1"/>
        <v>0</v>
      </c>
      <c r="N39" s="57">
        <f t="shared" si="2"/>
        <v>0</v>
      </c>
    </row>
    <row r="40" spans="1:14" ht="33.75" customHeight="1" x14ac:dyDescent="0.2">
      <c r="A40" s="43">
        <v>25</v>
      </c>
      <c r="B40" s="62" t="s">
        <v>73</v>
      </c>
      <c r="C40" s="58"/>
      <c r="D40" s="70"/>
      <c r="E40" s="70"/>
      <c r="F40" s="62" t="s">
        <v>70</v>
      </c>
      <c r="G40" s="62" t="s">
        <v>77</v>
      </c>
      <c r="H40" s="62" t="s">
        <v>41</v>
      </c>
      <c r="I40" s="65">
        <v>44</v>
      </c>
      <c r="J40" s="115"/>
      <c r="K40" s="55">
        <f t="shared" si="0"/>
        <v>0</v>
      </c>
      <c r="L40" s="56">
        <v>0.1</v>
      </c>
      <c r="M40" s="57">
        <f t="shared" si="1"/>
        <v>0</v>
      </c>
      <c r="N40" s="57">
        <f t="shared" si="2"/>
        <v>0</v>
      </c>
    </row>
    <row r="41" spans="1:14" ht="33.75" customHeight="1" x14ac:dyDescent="0.2">
      <c r="A41" s="43">
        <v>26</v>
      </c>
      <c r="B41" s="61" t="s">
        <v>98</v>
      </c>
      <c r="C41" s="58"/>
      <c r="D41" s="70"/>
      <c r="E41" s="70"/>
      <c r="F41" s="61" t="s">
        <v>107</v>
      </c>
      <c r="G41" s="61" t="s">
        <v>108</v>
      </c>
      <c r="H41" s="61" t="s">
        <v>58</v>
      </c>
      <c r="I41" s="64">
        <v>360</v>
      </c>
      <c r="J41" s="115"/>
      <c r="K41" s="55">
        <f t="shared" si="0"/>
        <v>0</v>
      </c>
      <c r="L41" s="56">
        <v>0.1</v>
      </c>
      <c r="M41" s="57">
        <f t="shared" si="1"/>
        <v>0</v>
      </c>
      <c r="N41" s="57">
        <f t="shared" si="2"/>
        <v>0</v>
      </c>
    </row>
    <row r="42" spans="1:14" ht="33.75" customHeight="1" x14ac:dyDescent="0.2">
      <c r="A42" s="43">
        <v>27</v>
      </c>
      <c r="B42" s="63" t="s">
        <v>99</v>
      </c>
      <c r="C42" s="58"/>
      <c r="D42" s="70"/>
      <c r="E42" s="70"/>
      <c r="F42" s="61" t="s">
        <v>109</v>
      </c>
      <c r="G42" s="61" t="s">
        <v>110</v>
      </c>
      <c r="H42" s="61" t="s">
        <v>111</v>
      </c>
      <c r="I42" s="64">
        <v>3780</v>
      </c>
      <c r="J42" s="115"/>
      <c r="K42" s="55">
        <f t="shared" si="0"/>
        <v>0</v>
      </c>
      <c r="L42" s="56">
        <v>0.1</v>
      </c>
      <c r="M42" s="57">
        <f t="shared" si="1"/>
        <v>0</v>
      </c>
      <c r="N42" s="57">
        <f t="shared" si="2"/>
        <v>0</v>
      </c>
    </row>
    <row r="43" spans="1:14" ht="33.75" customHeight="1" x14ac:dyDescent="0.2">
      <c r="A43" s="43">
        <v>28</v>
      </c>
      <c r="B43" s="61" t="s">
        <v>100</v>
      </c>
      <c r="C43" s="58"/>
      <c r="D43" s="70"/>
      <c r="E43" s="70"/>
      <c r="F43" s="61" t="s">
        <v>70</v>
      </c>
      <c r="G43" s="61" t="s">
        <v>112</v>
      </c>
      <c r="H43" s="61" t="s">
        <v>113</v>
      </c>
      <c r="I43" s="66">
        <v>50</v>
      </c>
      <c r="J43" s="115"/>
      <c r="K43" s="55">
        <f t="shared" si="0"/>
        <v>0</v>
      </c>
      <c r="L43" s="56">
        <v>0.1</v>
      </c>
      <c r="M43" s="57">
        <f t="shared" si="1"/>
        <v>0</v>
      </c>
      <c r="N43" s="57">
        <f t="shared" si="2"/>
        <v>0</v>
      </c>
    </row>
    <row r="44" spans="1:14" ht="33.75" customHeight="1" x14ac:dyDescent="0.2">
      <c r="A44" s="43">
        <v>29</v>
      </c>
      <c r="B44" s="61" t="s">
        <v>101</v>
      </c>
      <c r="C44" s="58"/>
      <c r="D44" s="70"/>
      <c r="E44" s="70"/>
      <c r="F44" s="61" t="s">
        <v>114</v>
      </c>
      <c r="G44" s="61" t="s">
        <v>115</v>
      </c>
      <c r="H44" s="61" t="s">
        <v>41</v>
      </c>
      <c r="I44" s="66">
        <v>50</v>
      </c>
      <c r="J44" s="115"/>
      <c r="K44" s="55">
        <f t="shared" si="0"/>
        <v>0</v>
      </c>
      <c r="L44" s="56">
        <v>0.1</v>
      </c>
      <c r="M44" s="57">
        <f t="shared" si="1"/>
        <v>0</v>
      </c>
      <c r="N44" s="57">
        <f t="shared" si="2"/>
        <v>0</v>
      </c>
    </row>
    <row r="45" spans="1:14" ht="52.5" customHeight="1" x14ac:dyDescent="0.2">
      <c r="A45" s="43">
        <v>30</v>
      </c>
      <c r="B45" s="61" t="s">
        <v>102</v>
      </c>
      <c r="C45" s="58"/>
      <c r="D45" s="70"/>
      <c r="E45" s="70"/>
      <c r="F45" s="61" t="s">
        <v>116</v>
      </c>
      <c r="G45" s="61" t="s">
        <v>117</v>
      </c>
      <c r="H45" s="61" t="s">
        <v>41</v>
      </c>
      <c r="I45" s="66">
        <v>70</v>
      </c>
      <c r="J45" s="115"/>
      <c r="K45" s="55">
        <f t="shared" ref="K45" si="3">J45*I45</f>
        <v>0</v>
      </c>
      <c r="L45" s="56">
        <v>0.1</v>
      </c>
      <c r="M45" s="57">
        <f t="shared" ref="M45" si="4">L45*K45</f>
        <v>0</v>
      </c>
      <c r="N45" s="57">
        <f t="shared" si="2"/>
        <v>0</v>
      </c>
    </row>
    <row r="46" spans="1:14" ht="30" customHeight="1" x14ac:dyDescent="0.2">
      <c r="A46" s="83" t="s">
        <v>118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86">
        <f>SUM(K16:K45)</f>
        <v>0</v>
      </c>
      <c r="N46" s="87"/>
    </row>
    <row r="47" spans="1:14" ht="30" customHeight="1" x14ac:dyDescent="0.2">
      <c r="A47" s="90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2"/>
      <c r="M47" s="97">
        <f>SUM(M16:M45)</f>
        <v>0</v>
      </c>
      <c r="N47" s="97"/>
    </row>
    <row r="48" spans="1:14" ht="30" customHeight="1" x14ac:dyDescent="0.2">
      <c r="A48" s="90" t="s">
        <v>119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2"/>
      <c r="M48" s="98">
        <f>M46+M47</f>
        <v>0</v>
      </c>
      <c r="N48" s="98"/>
    </row>
    <row r="49" spans="1:17" ht="15" customHeight="1" x14ac:dyDescent="0.2">
      <c r="A49" s="31"/>
      <c r="B49" s="31"/>
      <c r="C49" s="71"/>
      <c r="D49" s="71"/>
      <c r="E49" s="71"/>
      <c r="F49" s="31"/>
      <c r="G49" s="31"/>
      <c r="H49" s="31"/>
      <c r="I49" s="46"/>
      <c r="J49" s="122"/>
      <c r="K49" s="31"/>
      <c r="L49" s="31"/>
      <c r="M49" s="32"/>
      <c r="N49" s="32"/>
    </row>
    <row r="50" spans="1:17" ht="40.5" customHeight="1" x14ac:dyDescent="0.2">
      <c r="A50" s="88" t="s">
        <v>37</v>
      </c>
      <c r="B50" s="88"/>
      <c r="C50" s="88"/>
      <c r="D50" s="88"/>
      <c r="E50" s="88"/>
      <c r="F50" s="88"/>
      <c r="G50" s="99" t="s">
        <v>86</v>
      </c>
      <c r="H50" s="99"/>
      <c r="I50" s="99"/>
      <c r="J50" s="99"/>
      <c r="K50" s="99"/>
      <c r="L50" s="99"/>
      <c r="M50" s="99"/>
      <c r="N50" s="99"/>
      <c r="O50" s="33"/>
      <c r="P50" s="33"/>
      <c r="Q50" s="33"/>
    </row>
    <row r="51" spans="1:17" ht="12.75" x14ac:dyDescent="0.2">
      <c r="A51" s="1"/>
      <c r="B51" s="2"/>
      <c r="C51" s="72"/>
      <c r="D51" s="72"/>
      <c r="E51" s="72"/>
      <c r="F51" s="2"/>
      <c r="G51" s="15"/>
      <c r="H51" s="15"/>
      <c r="I51" s="47"/>
      <c r="J51" s="123"/>
      <c r="K51" s="15"/>
      <c r="L51" s="15"/>
      <c r="M51" s="15"/>
      <c r="N51" s="15"/>
    </row>
    <row r="52" spans="1:17" ht="12.75" x14ac:dyDescent="0.2">
      <c r="A52" s="89" t="s">
        <v>38</v>
      </c>
      <c r="B52" s="89"/>
      <c r="C52" s="89"/>
      <c r="D52" s="89"/>
      <c r="E52" s="89"/>
      <c r="F52" s="2"/>
      <c r="G52" s="3"/>
      <c r="H52" s="4"/>
      <c r="I52" s="5"/>
      <c r="J52" s="124"/>
      <c r="K52" s="6"/>
      <c r="L52" s="6"/>
      <c r="M52" s="6"/>
      <c r="N52" s="6"/>
    </row>
    <row r="53" spans="1:17" ht="12.75" x14ac:dyDescent="0.2">
      <c r="A53" s="11"/>
      <c r="B53" s="41"/>
      <c r="C53" s="73"/>
      <c r="D53" s="73"/>
      <c r="E53" s="73"/>
      <c r="F53" s="41"/>
      <c r="G53" s="7"/>
      <c r="H53" s="8"/>
      <c r="I53" s="9"/>
      <c r="J53" s="94" t="s">
        <v>18</v>
      </c>
      <c r="K53" s="94"/>
      <c r="L53" s="94"/>
      <c r="M53" s="94"/>
      <c r="N53" s="94"/>
    </row>
    <row r="54" spans="1:17" ht="12.75" x14ac:dyDescent="0.2">
      <c r="A54" s="11"/>
      <c r="B54" s="42"/>
      <c r="C54" s="74"/>
      <c r="D54" s="74"/>
      <c r="E54" s="73"/>
      <c r="F54" s="41"/>
      <c r="G54" s="93"/>
      <c r="H54" s="93"/>
      <c r="I54" s="9"/>
      <c r="J54" s="95"/>
      <c r="K54" s="95"/>
      <c r="L54" s="95"/>
      <c r="M54" s="95"/>
      <c r="N54" s="95"/>
    </row>
    <row r="55" spans="1:17" ht="12.75" x14ac:dyDescent="0.2">
      <c r="A55" s="11"/>
      <c r="B55" s="42"/>
      <c r="C55" s="74"/>
      <c r="D55" s="74"/>
      <c r="E55" s="73"/>
      <c r="F55" s="41"/>
      <c r="G55" s="93"/>
      <c r="H55" s="93"/>
      <c r="I55" s="9"/>
      <c r="J55" s="96"/>
      <c r="K55" s="96"/>
      <c r="L55" s="96"/>
      <c r="M55" s="96"/>
      <c r="N55" s="96"/>
    </row>
    <row r="56" spans="1:17" ht="12.75" x14ac:dyDescent="0.2">
      <c r="A56" s="11"/>
      <c r="B56" s="42"/>
      <c r="C56" s="74"/>
      <c r="D56" s="74"/>
      <c r="E56" s="73"/>
      <c r="F56" s="41"/>
      <c r="G56" s="11"/>
      <c r="H56" s="11"/>
      <c r="I56" s="9"/>
      <c r="J56" s="116"/>
      <c r="K56" s="12"/>
      <c r="L56" s="12"/>
      <c r="M56" s="12"/>
      <c r="N56" s="12"/>
    </row>
    <row r="57" spans="1:17" x14ac:dyDescent="0.2">
      <c r="B57" s="39"/>
      <c r="C57" s="75"/>
      <c r="D57" s="75"/>
      <c r="G57" s="34"/>
      <c r="H57" s="34"/>
      <c r="J57" s="117"/>
      <c r="K57" s="40"/>
      <c r="L57" s="40"/>
      <c r="M57" s="40"/>
      <c r="N57" s="40"/>
    </row>
    <row r="58" spans="1:17" ht="31.5" customHeight="1" x14ac:dyDescent="0.2">
      <c r="A58" s="82" t="s">
        <v>90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</row>
  </sheetData>
  <sheetProtection deleteColumns="0" deleteRows="0"/>
  <dataConsolidate/>
  <mergeCells count="23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A58:K58"/>
    <mergeCell ref="A46:L46"/>
    <mergeCell ref="M46:N46"/>
    <mergeCell ref="A50:F50"/>
    <mergeCell ref="A52:E52"/>
    <mergeCell ref="A48:L48"/>
    <mergeCell ref="A47:L47"/>
    <mergeCell ref="G54:H55"/>
    <mergeCell ref="J53:N53"/>
    <mergeCell ref="J54:N55"/>
    <mergeCell ref="M47:N47"/>
    <mergeCell ref="M48:N48"/>
    <mergeCell ref="G50:N50"/>
  </mergeCells>
  <phoneticPr fontId="4" type="noConversion"/>
  <printOptions horizontalCentered="1" verticalCentered="1"/>
  <pageMargins left="0.75" right="0.75" top="0.5" bottom="0.5" header="0.44" footer="0.15748031496063"/>
  <pageSetup paperSize="9" scale="59" orientation="landscape" horizontalDpi="4294967294" verticalDpi="4294967294" r:id="rId1"/>
  <headerFooter>
    <oddFooter>&amp;CСтрана &amp;P&amp;R&amp;P</oddFooter>
  </headerFooter>
  <rowBreaks count="1" manualBreakCount="1">
    <brk id="2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21" sqref="C21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108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109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2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108" t="s">
        <v>30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36" customHeight="1" x14ac:dyDescent="0.25">
      <c r="A7" s="109" t="s">
        <v>31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19.5" customHeight="1" x14ac:dyDescent="0.25">
      <c r="A8" s="110" t="s">
        <v>32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60" customHeight="1" x14ac:dyDescent="0.25">
      <c r="A9" s="111" t="s">
        <v>120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48"/>
    </row>
    <row r="10" spans="1:14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46.5" customHeight="1" x14ac:dyDescent="0.25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109" t="s">
        <v>33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x14ac:dyDescent="0.25">
      <c r="A13" s="113" t="s">
        <v>88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x14ac:dyDescent="0.25">
      <c r="A14" s="113" t="s">
        <v>89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109" t="s">
        <v>34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16:N16"/>
    <mergeCell ref="A9:M9"/>
    <mergeCell ref="A11:N11"/>
    <mergeCell ref="A12:N12"/>
    <mergeCell ref="A13:N13"/>
    <mergeCell ref="A14:N14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2020-05-08T10:24:34Z</cp:lastPrinted>
  <dcterms:created xsi:type="dcterms:W3CDTF">2013-07-24T11:49:32Z</dcterms:created>
  <dcterms:modified xsi:type="dcterms:W3CDTF">2020-05-08T12:54:18Z</dcterms:modified>
</cp:coreProperties>
</file>