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5605" windowHeight="14580" activeTab="0"/>
  </bookViews>
  <sheets>
    <sheet name="Образац бр. 4.1. - понуда" sheetId="1" r:id="rId1"/>
    <sheet name="Упутство" sheetId="2" r:id="rId2"/>
  </sheets>
  <definedNames/>
  <calcPr fullCalcOnLoad="1"/>
</workbook>
</file>

<file path=xl/sharedStrings.xml><?xml version="1.0" encoding="utf-8"?>
<sst xmlns="http://schemas.openxmlformats.org/spreadsheetml/2006/main" count="793" uniqueCount="462">
  <si>
    <t>ком.</t>
  </si>
  <si>
    <t>Канулирано, перфорирано, хеликоидно сечиво овалног антиротационог тела,  дужине 75-130 mm, од титанијума</t>
  </si>
  <si>
    <t>Завршна капа са или без екстензије</t>
  </si>
  <si>
    <t>Завршна капа од титанијума са избором статичког или динамичког закључавања сечива (опција "sliding")</t>
  </si>
  <si>
    <t>Завршна капа</t>
  </si>
  <si>
    <t xml:space="preserve">Завршна капа </t>
  </si>
  <si>
    <t>Сет инструмената и канила за пласирање коштаног цемента за аугментацију</t>
  </si>
  <si>
    <t>Коштани цемент ниске вискозности компатибилан са сетом инструмената за пласирање</t>
  </si>
  <si>
    <t>Завршна капа за за закључавање спиралне оштрице нулте екстензије</t>
  </si>
  <si>
    <t>Завртњи са закључавајућом главом од 5.0 мм,од челика, разних дужина.</t>
  </si>
  <si>
    <t>Закључавајућа компресивна плоча за дистални фемур 4,5/5,0 mm лева или десна различитих дужина</t>
  </si>
  <si>
    <t>Шрафови са закључавајућом главом 5,0 mm дужине 20-90 mm</t>
  </si>
  <si>
    <t>Кортикални завртњи самонарезујући 4,5 mm различитих дужина</t>
  </si>
  <si>
    <t xml:space="preserve">Закључавајућа компресивна плоча за проксималну латералну тибију 3,5; латерална плоча; лева или десна различитих дужина </t>
  </si>
  <si>
    <t>Шрафови са закључавајућом главом 3,5 mm различитих дужина</t>
  </si>
  <si>
    <t>Кортиклани завртњи - самонарезујући 3,5 mm различитих дужина</t>
  </si>
  <si>
    <t xml:space="preserve">Закључавајућа компресивна плоча за проксималну латералну тибију 4,5-5,0; латерална плоча; лева или десна различитих дужина </t>
  </si>
  <si>
    <t>Шрафови са закључавајућом главом 5,0 mm различитих дужина</t>
  </si>
  <si>
    <t>Кортиклани завртњи - самонарезујући 4,5 mm</t>
  </si>
  <si>
    <t>Закључавајућа плоча за проксималну медијалну тибију 3.5 mm, лева и десна, са 3 отвора у проксималном делу, различитих дужина</t>
  </si>
  <si>
    <t>Шрафови са закључавајућом главом 3.5 mm различитих дужина</t>
  </si>
  <si>
    <t>Кортикални завртњи  - самонарезујући 3.5 mm, различитих дужина</t>
  </si>
  <si>
    <t>Закључавајућа плоча за постериорну проксималну тибију 3.5/5.0 mm, лева и десна, са  6 отвора у проксималном делу и анатомским обликом, различитих дужина</t>
  </si>
  <si>
    <t>Закључавајућа компресивна плоча за медијалну дисталну тибију 3,5 mm, лева и десна, 4-14 отвора</t>
  </si>
  <si>
    <t>Кортикални завртњи - самонарезујући 3,5 mm</t>
  </si>
  <si>
    <t>Закључавајућа компресивна плоча за дисталну антеролатералну тибију 3.5 mm, лева и десна, различитих дужина</t>
  </si>
  <si>
    <t xml:space="preserve">ком. </t>
  </si>
  <si>
    <t>Закључавајућа компресивна широка равна плоча 4,5/5,0 mm различитих дужина</t>
  </si>
  <si>
    <t>Шрафови са закључавајућом главом дужине 30-50 mm</t>
  </si>
  <si>
    <t>Кортикални завртњи - самонарезујући 4,5 mm</t>
  </si>
  <si>
    <t>Закључавајућа компресивна уска равна плоча 4,5/5,0 mm различитих дужина</t>
  </si>
  <si>
    <t xml:space="preserve">Шрафови са закључавајућом главом дужине 20-40 mm </t>
  </si>
  <si>
    <t>Плоча за перипротетске преломе дисталног фемура са 12 рупа, лева и десна, материјал: титанијум</t>
  </si>
  <si>
    <t>Плоча за перипротетске преломе дисталног фемура са 15 рупа, лева и десна, материјал: титанијум</t>
  </si>
  <si>
    <t>Плоча за перипротетске преломе дисталног фемура са 18 рупа, лева и десна, материјал: титанијум</t>
  </si>
  <si>
    <t>Плоча за перипротетске преломе проксималног фемура са 12 рупа, лева и десна, материјал: титанијум</t>
  </si>
  <si>
    <t>Плоча за перипротетске преломе проксималног фемура са 15 рупа, лева и десна, материјал: титанијум</t>
  </si>
  <si>
    <t>Плоча за перипротетске преломе проксималног фемура са 18 рупа, лева и десна, материјал: титанијум</t>
  </si>
  <si>
    <t>Закључавајућа плоча за преломе дисталног фемура, 5-13 рупа, материјал: титанијум</t>
  </si>
  <si>
    <t>Закључавајућа плоча за преломе проксималне тибије, 5-9 рупа, материјал: титанијум</t>
  </si>
  <si>
    <t>Серклаж: медицински челик и CoCr, са и без стезаљке</t>
  </si>
  <si>
    <t>Полиаксијални завртањ - кортикални и спонгиозни</t>
  </si>
  <si>
    <t>Полиаксијални завртањ за цемент</t>
  </si>
  <si>
    <t>Уникортикални завртањ</t>
  </si>
  <si>
    <t>Закључавајућа капица</t>
  </si>
  <si>
    <t>Дугме за серклаж са навојем</t>
  </si>
  <si>
    <t>Дугме за серклаж без навоја</t>
  </si>
  <si>
    <t>19/1</t>
  </si>
  <si>
    <t>19/2</t>
  </si>
  <si>
    <t>Спољашњи фиксатор за примарну стабилизацију натколенице - сет</t>
  </si>
  <si>
    <t>Спољашњи фиксатор за примарну стабилизацију потколенице - сет</t>
  </si>
  <si>
    <t xml:space="preserve">DHS титанијумска плоча са 2 до 18 отвора са опцијама  колодијафизалног угла 125°, 130°, 135°, 140° </t>
  </si>
  <si>
    <t>Компресивни титанијумски завртањ</t>
  </si>
  <si>
    <t>Динамичка челична клин плоча за преломе проксималног фемура са 2 до 14 отвора</t>
  </si>
  <si>
    <t>Кортикални завртњи различитих дужина</t>
  </si>
  <si>
    <t>Антиротациони завртањ ("set screw")</t>
  </si>
  <si>
    <t>Завршна титанијумска капа за затварање проксималног канала клина са избором дужина</t>
  </si>
  <si>
    <t>Завршна титанијумска капа са избором статичког или динамичког закључавања сечива или завртња (опција "sliding")</t>
  </si>
  <si>
    <t>Стандардна и закључавајућа ДХС плоча са ограниченим контактом, угао 135 степени, са 2-22 отвора за фиксацију, материјал: титанијум</t>
  </si>
  <si>
    <t>Стандардна и закључавајућа ДЦС плоча са ограниченим контактом, угао 95 степени, са 6-20 отвора за фиксацију, материјал: титанијум</t>
  </si>
  <si>
    <t>Компресивни шраф, материјал: титанијум</t>
  </si>
  <si>
    <t>19/3</t>
  </si>
  <si>
    <t>19/4</t>
  </si>
  <si>
    <t>20/1</t>
  </si>
  <si>
    <t>20/2</t>
  </si>
  <si>
    <t>20/3</t>
  </si>
  <si>
    <t>21/1</t>
  </si>
  <si>
    <t>21/2</t>
  </si>
  <si>
    <t>Завршна капа од титанијума</t>
  </si>
  <si>
    <t>Завршна компресивна капа од титанијума</t>
  </si>
  <si>
    <t>Дистанцирајући завртањ од титанијума</t>
  </si>
  <si>
    <t>Завртањ за серклаж од титанијума</t>
  </si>
  <si>
    <r>
      <t xml:space="preserve">Кортикални шрафови Ø 4.5mm,  дужине 10 – 54mm, самонарезујући, </t>
    </r>
    <r>
      <rPr>
        <b/>
        <sz val="9"/>
        <rFont val="Arial"/>
        <family val="2"/>
      </rPr>
      <t>челик</t>
    </r>
    <r>
      <rPr>
        <sz val="9"/>
        <rFont val="Arial"/>
        <family val="2"/>
      </rPr>
      <t xml:space="preserve"> </t>
    </r>
  </si>
  <si>
    <t>20/4</t>
  </si>
  <si>
    <t>20/5</t>
  </si>
  <si>
    <t>20/6</t>
  </si>
  <si>
    <t>20/7</t>
  </si>
  <si>
    <t>20/8</t>
  </si>
  <si>
    <t>21/3</t>
  </si>
  <si>
    <t>21/4</t>
  </si>
  <si>
    <t>22/1</t>
  </si>
  <si>
    <t>22/2</t>
  </si>
  <si>
    <t>22/3</t>
  </si>
  <si>
    <t>23/1</t>
  </si>
  <si>
    <t>23/2</t>
  </si>
  <si>
    <t>19/5</t>
  </si>
  <si>
    <t>19/6</t>
  </si>
  <si>
    <t>19/7</t>
  </si>
  <si>
    <t>19/8</t>
  </si>
  <si>
    <t>20/9</t>
  </si>
  <si>
    <t>20/10</t>
  </si>
  <si>
    <t>20/11</t>
  </si>
  <si>
    <t>20/12</t>
  </si>
  <si>
    <t>20/13</t>
  </si>
  <si>
    <t>20/14</t>
  </si>
  <si>
    <t>20/15</t>
  </si>
  <si>
    <t>20/16</t>
  </si>
  <si>
    <t>20/17</t>
  </si>
  <si>
    <t>20/18</t>
  </si>
  <si>
    <t>20/19</t>
  </si>
  <si>
    <t>20/20</t>
  </si>
  <si>
    <t>20/21</t>
  </si>
  <si>
    <t>20/22</t>
  </si>
  <si>
    <t>20/23</t>
  </si>
  <si>
    <t>20/24</t>
  </si>
  <si>
    <t>20/25</t>
  </si>
  <si>
    <t>20/26</t>
  </si>
  <si>
    <t>Завршна титанијумска капа 12х1.75 и М8</t>
  </si>
  <si>
    <t>Компресивни завртањ</t>
  </si>
  <si>
    <t>Подешавајући завртањ</t>
  </si>
  <si>
    <t>Партија 2 - Интрамедуларни клин за преломе горњег окрајка фемура - Тип 2</t>
  </si>
  <si>
    <t>Партија 3 - Интрамедуларни клин за преломе горњег окрајка фемура - Тип 3</t>
  </si>
  <si>
    <t>Партија 4 - Интрамедуларни клин за преломе горњег окрајка фемура - Тип 4</t>
  </si>
  <si>
    <t>Партија 5 - Интрамедуларни клин за преломе горњег окрајка фемура - Тип 5</t>
  </si>
  <si>
    <t>Партија 6 - Интрамедуларни клин за преломе горњег окрајка фемура - Тип 6</t>
  </si>
  <si>
    <t>Партија 9 - Интрамедуларни клин за преломе  фемура - Тип 3</t>
  </si>
  <si>
    <t>Партија 10 - Интрамедуларни клин за преломе  фемура - Тип 4</t>
  </si>
  <si>
    <t>Партија 11 - Интрамедуларни клин за преломе  тибије - Тип 1</t>
  </si>
  <si>
    <t>Партија 12 - Интрамедуларни клин за преломе  тибије - Тип 2</t>
  </si>
  <si>
    <t>Партија 13 - Интрамедуларни клин за преломе  тибије - Тип 3</t>
  </si>
  <si>
    <t>Партија 14 - Интрамедуларни клин за преломе  тибије - Тип 4</t>
  </si>
  <si>
    <t>Партија 15 - Интрамедуларни клин за преломе  тибије - Тип 5</t>
  </si>
  <si>
    <t>Партија 16 - Плоче за фиксацију прелома доњих екстремитета - Тип 1</t>
  </si>
  <si>
    <t>Партија 17 - Плоче за фиксацију прелома доњих екстремитета - Тип 2</t>
  </si>
  <si>
    <t>Партија 18 - Плоче за фиксацију прелома доњих екстремитета - Тип 3</t>
  </si>
  <si>
    <t>Партија 19 - Плоче за фиксацију прелома доњих екстремитета - Тип 4</t>
  </si>
  <si>
    <t>Партија 20 - Анатомске закључавајуће, перипротетске кабловске плоче са припадајућим серклажима и компонентама за фиксацију</t>
  </si>
  <si>
    <t>Партија 21 - Динамичка титанијумска плоча за преломе проксималног фемура, варијабилни угао</t>
  </si>
  <si>
    <t>Партија 22 - Динамичка челична клин плоча за преломе проксималног фемура</t>
  </si>
  <si>
    <t>Партија 23 - Спољашњи фиксатор</t>
  </si>
  <si>
    <t>Партија 7 - Интрамедуларни клин за преломе  фемура - Тип 1</t>
  </si>
  <si>
    <t>Партија 8 - Интрамедуларни клин за преломе  фемура - Тип 2</t>
  </si>
  <si>
    <t>Интрамедуларни клин за проксималну трансфиксацију бутне кости  од титанијумске легуре, дужине 170 до 240 mm -кратка верзија, са могућношћу диманичког и статичког закључавања, проксимална трансфиксација под углом 130 степени са могућношћу аугментације коштаним цементом кроз главеновратно сечиво</t>
  </si>
  <si>
    <t>Интрамедуларни клин за проксималну трансфиксацију бутне кости  од титанијумске легуре, дужине од 300 до 420 mm ( раст између величина од 2 cm) - дуга верзија са могућношћу динамичког и статичког закључавања; проксимална трансфиксација под углом 130 степени са могућношћу аугментације коштаним цементом кроз главеновратно сечиво</t>
  </si>
  <si>
    <t>Припадајући завртањ за дистално закључавање различитих дужина 16 - 100 mm</t>
  </si>
  <si>
    <t>Интрамедуларни титанијумски клин дужине 170, 200 и 240 mm, од 130 степени, промера 9-12 mm у дисталном делу, проксимално дијаметра  17 mm у АП и 15.8 mm у МЛ, са имплементираним механизмом за закључавање сечива или завртња. Клин дужине 240 mm израђен анатомски са могућношћу избора левог или десног. Могућност статичког или динамичког закључавања у дисталном делу. Поседовање 2 навоја у глави клина, један за инсерцију, други за екстракцију клина</t>
  </si>
  <si>
    <t>Интрамедуларни титанијумски клин дужине од 300 до 480 mm, од  130 степени, промера 9-12 mm у дисталном делу, проксимално дијаметра 17 mm у АП и 15.8 mm у МЛ са имплементираним механизмом за закључавање сечива или завртња, анатомски са могућношћу избора левог или десног. Могућност закључавања у дисталном делу у минимум 2 равни. Поседовање 2 навоја у глави клина, један за инсерцију, други за екстракцију клина</t>
  </si>
  <si>
    <t xml:space="preserve">Канулирани титанијумски завртањ  дужине 75-140 mm, промера 10,5mm са опцијом закључавања у  4 позиције  </t>
  </si>
  <si>
    <t xml:space="preserve">Канулирано титанијумско равно сечиво кружног антиротационог тела,  дужине 75-140 mm, промера 10,5 mm са опцијом закључавања у једној позицији  </t>
  </si>
  <si>
    <t>Припадајући титанијумски завртањ за дистално закључавање клина промера 4,9 mm различитих дужина</t>
  </si>
  <si>
    <t>Интрамедуларни клин дужине 170, 200 и 240 mm, од 130  степени, промера 9-12 mm у дисталном делу од титанијума</t>
  </si>
  <si>
    <t>Интрамедуларни клин дужине од 300 до 440 mm, од 130  степени, промера 9-12 mm у дисталном делу од титанијума, анатомски са могућношћу избора левог или десног. Техника са римовањем канала и без римовања, инсерција преко жичаног водича</t>
  </si>
  <si>
    <t>Канулирано, хеликоидно сечиво овалног антиротационог тела,  дужине 70-120 mm, промера 10 mm од титанијума</t>
  </si>
  <si>
    <t>Припадајући завртањ за дистално закључавање клина промера 5,0 mm од титанијума, различитих дужина</t>
  </si>
  <si>
    <t>Проксимални цервикални завртањ ("lag screw" или "richardsov" клин) у дужинама 70-125 mm, промера 11 mm, са могућношћу клизања или телескопирања (у количини од 20% од укупног броја по захтеву наручиоца)</t>
  </si>
  <si>
    <t>Цервикални антиротациони завртањ дијаметра 6,5 mm, у дужинама 70-125 mm и антиротациони клинови (најмање два), дијаметра 4,0 mm</t>
  </si>
  <si>
    <t>Припадајући завртањ за дистално закључавање клина дијаметра 4,5 mm у дужини 26-84 mm</t>
  </si>
  <si>
    <t>Интрамедуларни клин за преломе горњег окрајка фемура израђен од легуре титанијума дужине 180-200 mm, дисталног дијаметра 10, 11.5 или 13 mm у зависности од потребе према пацијенту са могућношћу динамичког и статичког закључавања</t>
  </si>
  <si>
    <t>Интрамедуларни клин за преломе горњег окрајка фемура израђен од легуре титанијума дужине 260-460 mm, дисталног дијаметра 10, 11.5 или 13 mm у зависности од потребе према пацијенту са могућношћу динамичког и статичког закључавања</t>
  </si>
  <si>
    <t>Проксимални клин дијаметра 11 mm дужина 70-125 mm и антиротациони завртањ дијаметра 7 mm дужина 65-120 mm</t>
  </si>
  <si>
    <t>Дистални закључавајући завртањ дијаметра 5.0 mm дужина 25-50 mm</t>
  </si>
  <si>
    <t>Интрамедуларни титанијумски клин дужине 180 и 200 mm за кратки клин као и од 280 до 480 mm за дугу верзију клина од, ЦД угла 125, 130 и 135 степени, промера 10 до 12 mm</t>
  </si>
  <si>
    <t>Припадајући титанијумски завртањ са могућношћу телескопског померања интраоперативно 80-120 mm, промера 10.5 mm</t>
  </si>
  <si>
    <t>Припадајући титанијумски завртањ за дистално закључавање клина дужине 30-80 mm</t>
  </si>
  <si>
    <t>Припадајући завртањ дужине 80-120 mm, промера 10.5 mm</t>
  </si>
  <si>
    <t>Спајајући титанијумски завртањ дужине од 70 до 110 mm промера 5 mm</t>
  </si>
  <si>
    <r>
      <t xml:space="preserve">Анатомски закривљен, канулирани титанијумски интрамедуларни </t>
    </r>
    <r>
      <rPr>
        <b/>
        <sz val="9"/>
        <rFont val="Arial"/>
        <family val="2"/>
      </rPr>
      <t>клин за фемур</t>
    </r>
    <r>
      <rPr>
        <sz val="9"/>
        <rFont val="Arial"/>
        <family val="2"/>
      </rPr>
      <t>, ретроградно антероградни за ангуларну стабилност, распона дужина од 160 - 480 mm, дебљина од 9 - 15 mm, уз могућност избора варијанте закључавања са два паралелна завртња у дистални део клина или закључавање у дистални део уз помоћ спиралне оштрице</t>
    </r>
  </si>
  <si>
    <t>Спирална оштрица за ретроградни феморални клин дужине 45-100 mm</t>
  </si>
  <si>
    <t>Закључавајући завртањ промера 5 mm, од 26 до 100 mm</t>
  </si>
  <si>
    <t>Закључавајући завртањ промера 6 mm, од 26 до 100 mm</t>
  </si>
  <si>
    <t>Интрамедуларни титанијумски клин дужине 180, 200 и 240 mm, од 130  степени, промера 9-11mm у дисталном делу. Могућност закључавања у проксималном делу са 2 паралелна завртња у врату фемура или два завртња у метафизи фемура</t>
  </si>
  <si>
    <t>Интрамедуларни титанијумски клин дужине од 320 до 440 mm, од 130  степени, промера 9-12 mm у дисталном делу, анатомски са могућношћу избора левог или десног. Могућност закључавања у проксималном делу са 2 паралелна завртња у врату фемура или два завртња у метафизи фемура</t>
  </si>
  <si>
    <t>Завршна титанијумска капа за затварање проксималног канала клина са избором дужина 0-20 mm</t>
  </si>
  <si>
    <t>Припадајући титанијумски завртањ за проксимално закључавање клина промера 6,4 mm,  дужина  65 - 115 mm</t>
  </si>
  <si>
    <t>Припадајући титанијумски завртањ за дистално закључавање клина промера 5,0 mm, различитих дужина</t>
  </si>
  <si>
    <t>Универзални феморални титанијумски клин дужина од 280 до 440 mm, дијаметра од 9 до 13 mm прогресивно растућих димензија на 1 mm</t>
  </si>
  <si>
    <t xml:space="preserve">Проксимални и дистални титанијумски завртањ за клин промера 5.0 mm, дужина од 28-76 mm </t>
  </si>
  <si>
    <t>Интрамедуларни клин дужине 160-600 mm,са компресивним отворима за завртње,промера 8-15 mmод титанијума</t>
  </si>
  <si>
    <t>Припадајући завртањ са сетом за закључавање, за ретроградни приступ дужине 50-90 mm, промета 6,5 mm од титанијума</t>
  </si>
  <si>
    <t xml:space="preserve">Припадајући титанијумски завртањ канулирани са могућношћу телескопског померања интраоперативно 60-120 mm, промера 6,5 mm </t>
  </si>
  <si>
    <t>Припадајући титанијумски завртањ за дистално закључавање клина дужине 30 до 90 mm, промера 4,5 mm</t>
  </si>
  <si>
    <t>Припадајући титанијумски завртањ за дистално закључавање клина дужине 40 до 110 mm, промера 6,5 mm</t>
  </si>
  <si>
    <t>Анатомски закривљен, канулирани титанијумски интрамедуларни клин за тибију са мултипланарним закључавањем у проксималном и дисталном делу, распона дебљина од 8 - 13 mm, дужине 255-465 mm</t>
  </si>
  <si>
    <t xml:space="preserve">Закључавајући спонгиозни завртањ промера 5 mm, </t>
  </si>
  <si>
    <t>Закључавајући завртањи промера 4 или 5 mm</t>
  </si>
  <si>
    <t>Анатомски титанијумски закривљен, канулирани, интрамедуларни клин дужине 255 до 375 mm, промера 8-12 mm у дисталном делу. Могућност мултипланарног закључавања. Техника са римовањем канала и без римовања, инсерција преко жичаног водича</t>
  </si>
  <si>
    <t xml:space="preserve">Припадајући уникортикални титанијумски завртањ са двостепеним навојем за проксимално закључавање клина промера 4,8 mm,  различитих дужина  </t>
  </si>
  <si>
    <t>Припадајући титанијумски завртањ за проксимално и дистално закључавање клина промера 4,5 mm, различитих дужина</t>
  </si>
  <si>
    <t xml:space="preserve">Универзални тибијални титанијумски клин  дужина од 260-400 mm, дијаметра клина 8-12 mm растућих димензија на 1mm </t>
  </si>
  <si>
    <t xml:space="preserve">Проксимални титанијумски завртањ за клин промера 5.0 mm, дужина од 28 до 76 mm </t>
  </si>
  <si>
    <t>Дистални титанијумски завртањ за клин промера 4.00 mm, дужина од 20 до 46 mm</t>
  </si>
  <si>
    <t xml:space="preserve">Тибијални титанијумск клин дужина од 255 до 375 mm дијаметра 8-12 mm растућих на 1 mm   </t>
  </si>
  <si>
    <t>Проксимални титанијумски завртањ за клин промера  5.0 mm, дужина од 28 до 76 mm</t>
  </si>
  <si>
    <t>Дистални титанијумски завртањ за клин промера 4.0 mm, дужина 20-46 mm</t>
  </si>
  <si>
    <t>Интрамедуларни клин дужине 210 mm до 600 mm, промера од 8 mm до 14 mm од титанијума</t>
  </si>
  <si>
    <t>Припадајући завртањ за закључавање клина дужине од 25 mm до 80 mm, промера 4,0 mm од титанијума</t>
  </si>
  <si>
    <t>Припадајући завртањ за закључавање клина дужине од 25 mm до 80 mm, промера 4,5 mm од титанијума</t>
  </si>
  <si>
    <t>Припадајући завртањ за закључавање клина дужине од 30 mm до 80 mm, промера 5,0 mm од титанијума</t>
  </si>
  <si>
    <t>Припадајући завртањ за закључавање клина дужине од 25 mm до 80 mm, промера 5,5 mm од титанијума</t>
  </si>
  <si>
    <t>Закључавајућа анатомска, компресивна плоча за проксимални фемур са куком за закључавајуће канулиране завртње од 7.3 mm у проксималном делу а са комбинованом отворима на телу плочице за кортикалне завртње од 4.5 mm и завртње са закључавајућом главом од 5.0 mm, од 2 до 18 отвора.</t>
  </si>
  <si>
    <t>Завртњи са закључавајућом главом од 5.0 mm,од челика, разних дужина.</t>
  </si>
  <si>
    <t>Канулирани завртњи са закључавајућом главом од 7.3 mm,од челика, разних дужина.</t>
  </si>
  <si>
    <t>Кортикални завртањи 4,5 mm, разних величина</t>
  </si>
  <si>
    <t>Закључавајућа анатомска, компресивна плоча за дијафизу фемура са комбинованом рупом за кортикалне завртње од 4,5 mm и завртње са закључавајућом главом од 5.0 mm, од 6 до 24 отвора</t>
  </si>
  <si>
    <t>Закључавајућа анатомска, компресивна плоча за дистални фемур са комбинованом рупом за кортикалне завртње 4.5 mm и завртње са закључавајућом главом од 5.0 mm, од 5 до 13 отвора</t>
  </si>
  <si>
    <t>Кортикални завртањ 4,5 mm, разних величина</t>
  </si>
  <si>
    <t>Закључавајућа анатомска, компресивна плоча за проксималну тибију (латерална страна) са комбинованом рупом за кортикалне завртње од 4,5 mm и завртње са закључавајућом главом од 5.0 mm, од 5 до 13 отвора</t>
  </si>
  <si>
    <t>Закључавајућа анатомска, плоча за проксималну тибију (латерална страна)  са комбинованом рупом за кортикалне завртње од 3,5 mm и завртње са закључавајућом главом од 3,5 mm, од 4 до 16 отвора</t>
  </si>
  <si>
    <t>Завртњи са закључавајућом главом од 3.5 mm,од челика, разних дужина.</t>
  </si>
  <si>
    <t>Кортикални завртањ 3,5 mm, разних величина</t>
  </si>
  <si>
    <t>Закључавајућа анатомска, плоча за проксималну тибију (медијална страна)  са комбинованом рупом за кортикалне завртње од 3,5mm  и завртњима са закључавајућом главом од 3,5 mm, од 4 до 18 отвора</t>
  </si>
  <si>
    <t>Закључавајућа анатомска, компресивна плоча за дијафизу тибије са комбинованом рупом за кортикалне завртње од 4,5mm и завртње са закључавајућом главом од 5.0 mm, од 2 до 24 отвора</t>
  </si>
  <si>
    <t xml:space="preserve">Закључавајућа анатомска, компресивна плоча за дисталну тибију (медијална страна) са комбинованом рупом за кортикалне завртње 3,5 mm и завртње са закључавајућом главом од 3,5 mm, од 4 до 14 отвора </t>
  </si>
  <si>
    <t>Закључавајућа анатомска, компресивна плоча за дисталну тибију (латерална страна) са комбинованом рупом за кортикалне завртње 3,5 mm и завртње са закључавајућом главом од 3,5 mm, од 5 до 21 отвора</t>
  </si>
  <si>
    <t>Закључавајућа анатомска плоча за медијалну остеотомију тибије,од титанијума , са комбинованом рупом за кортикалне завртње 4,5 mm и завртње са закључавајућом главом  од 5 mm, од 3 или 4 отвора у врату плоче лечење компликација прелома</t>
  </si>
  <si>
    <t>Завртњи са закључавајућом главом од 5.0 mm,од титанијума, разних дужина.</t>
  </si>
  <si>
    <t>Кабл за фиксацију перипротетских прелома дебљине 1,7 mm(могућност избора са плочом или без плоче)</t>
  </si>
  <si>
    <t>Окце за кабл за фиксацију перипротетских прелома за плоче система 5.0 mm</t>
  </si>
  <si>
    <t>Ортопедска трака 2 mm,  мулитифиламента, направљена од UHMWPE и полиестера, са унапред припремљеном омчом и инструментом за финалну тензију за стабилизацију перипротетских прелома</t>
  </si>
  <si>
    <t xml:space="preserve">Закључавајућа челична плоча за дијафизу фемура од 3 до 18 отвора, за закључавајуће кортикалне завртње промера 5 mm и кортикалне завртње промера 4.5 mm </t>
  </si>
  <si>
    <t>Кортикални челични самонарезујучи завртњ промера 4.5 mm дужине од 10 до 54 mm</t>
  </si>
  <si>
    <t>Кортикални челични закључавајући завртњ промера 5.0 mm дужина од 20 до 64 mm</t>
  </si>
  <si>
    <t xml:space="preserve">Закључавајућа челична плоча за дистални фемур са 3 до 13 отвора, за закључавајуће спонгиозне завртања промера 6.5 mm и закључавајуће кортикалне завртње промера 5 mm </t>
  </si>
  <si>
    <t xml:space="preserve">Спонгиозни закључавајући завртањ израђен од челика промера 6.5 mm, дужина од 20 до 100 mm, опције 16 mm, 32 mm или пуног навоја </t>
  </si>
  <si>
    <t xml:space="preserve">Кортикални закључавајући завртањ израђен од челика промера 5 mm дужина од 20 до 64 mm </t>
  </si>
  <si>
    <r>
      <t xml:space="preserve">Закључавајућа плоча за </t>
    </r>
    <r>
      <rPr>
        <b/>
        <sz val="9"/>
        <rFont val="Arial"/>
        <family val="2"/>
      </rPr>
      <t>дисталну тибију, анатомска</t>
    </r>
    <r>
      <rPr>
        <sz val="9"/>
        <rFont val="Arial"/>
        <family val="2"/>
      </rPr>
      <t>, 3-12 отвора, за спонгиозне закључавајуће шрафове 4.0 mm и  кортикалне закључавајуће шрафове 5.0 mm</t>
    </r>
  </si>
  <si>
    <r>
      <t xml:space="preserve">Кортикални закључавајући шрафови Ø5.0 mm, дужине 20 – 64 mm, </t>
    </r>
    <r>
      <rPr>
        <b/>
        <sz val="9"/>
        <rFont val="Arial"/>
        <family val="2"/>
      </rPr>
      <t>челик</t>
    </r>
  </si>
  <si>
    <r>
      <t xml:space="preserve">Спонгиозни закључавајући шрафови Ø4mm, дужине 20 – 60 mm, </t>
    </r>
    <r>
      <rPr>
        <b/>
        <sz val="9"/>
        <rFont val="Arial"/>
        <family val="2"/>
      </rPr>
      <t>челик</t>
    </r>
  </si>
  <si>
    <r>
      <t xml:space="preserve">Закључавајућа плоча за </t>
    </r>
    <r>
      <rPr>
        <b/>
        <sz val="9"/>
        <rFont val="Arial"/>
        <family val="2"/>
      </rPr>
      <t>проксималну латералну тибију</t>
    </r>
    <r>
      <rPr>
        <sz val="9"/>
        <rFont val="Arial"/>
        <family val="2"/>
      </rPr>
      <t xml:space="preserve"> </t>
    </r>
    <r>
      <rPr>
        <b/>
        <sz val="9"/>
        <rFont val="Arial"/>
        <family val="2"/>
      </rPr>
      <t>,</t>
    </r>
    <r>
      <rPr>
        <sz val="9"/>
        <rFont val="Arial"/>
        <family val="2"/>
      </rPr>
      <t xml:space="preserve"> анатомска, 2-18 отвора, за спонгиозне закључавајуће шрафове 6.5 mm и кортикалне закључавајуће шрафове 5.0 mm, </t>
    </r>
    <r>
      <rPr>
        <b/>
        <sz val="9"/>
        <rFont val="Arial"/>
        <family val="2"/>
      </rPr>
      <t xml:space="preserve">челик </t>
    </r>
  </si>
  <si>
    <r>
      <t>Спонгиозни закључавајући шрафови Ø6.5 mm, дужине 20 – 100 mm, 16 mm навој, 32 mm навој, пун навој,</t>
    </r>
    <r>
      <rPr>
        <b/>
        <sz val="9"/>
        <rFont val="Arial"/>
        <family val="2"/>
      </rPr>
      <t xml:space="preserve"> челик </t>
    </r>
  </si>
  <si>
    <r>
      <t xml:space="preserve">Закључавајућа плоча, </t>
    </r>
    <r>
      <rPr>
        <b/>
        <sz val="9"/>
        <rFont val="Arial"/>
        <family val="2"/>
      </rPr>
      <t>равна</t>
    </r>
    <r>
      <rPr>
        <sz val="9"/>
        <rFont val="Arial"/>
        <family val="2"/>
      </rPr>
      <t>,</t>
    </r>
    <r>
      <rPr>
        <b/>
        <sz val="9"/>
        <rFont val="Arial"/>
        <family val="2"/>
      </rPr>
      <t xml:space="preserve"> за дијафизу тибије </t>
    </r>
    <r>
      <rPr>
        <sz val="9"/>
        <rFont val="Arial"/>
        <family val="2"/>
      </rPr>
      <t xml:space="preserve">, 3-18 отвора, за кортикалне закључавајуће шрафове 5.0 mm, </t>
    </r>
    <r>
      <rPr>
        <b/>
        <sz val="9"/>
        <rFont val="Arial"/>
        <family val="2"/>
      </rPr>
      <t>челик</t>
    </r>
    <r>
      <rPr>
        <sz val="9"/>
        <rFont val="Arial"/>
        <family val="2"/>
      </rPr>
      <t xml:space="preserve"> </t>
    </r>
  </si>
  <si>
    <t>”Low contact” DCP плоча израђена од челика са 4 до 12 отвора профила 10.0 mm x 4 mm за завртње промера 3.5 mm</t>
  </si>
  <si>
    <t>”Low contact” DCP уска плоча израђена од челика са 5 до 18 отвора профила 16.0 mm x 4.5 mm за завртње промера 4.5 mm</t>
  </si>
  <si>
    <t>”Low contact” DCP широка плоча од челика са 2 до 18 отвора профила 17.5 mm x 5.0 mm за завртње промера 4.5 mm</t>
  </si>
  <si>
    <t>Кортикални челични завртњи промера 3.5 mm</t>
  </si>
  <si>
    <t>Кортикални челични завртњи промера 4.5 mm</t>
  </si>
  <si>
    <t>Locking plate плоча за преломе дисталног фемура од 4 до 16 отвора, дужине од 138 mm до 387 mm , лева и десна од титанијума</t>
  </si>
  <si>
    <t>Кортикални самонарезујући завртањ дужине од 20 до 95 mm, пречника 4,5 mm, од титанијума</t>
  </si>
  <si>
    <t>Конусни ЛЦП завртањ дужине од 30 mm до 90 mm, пречника 5,0 mm, од  титанијума</t>
  </si>
  <si>
    <t xml:space="preserve"> LCP самонарезујући завртањ дужине од 16 mm до 95 mm, пречника 5,0 mm,од титанијума</t>
  </si>
  <si>
    <t>Спонгиозни LCP завртањ дужине од 35 mm до 80 mm, пречника 5,4 mm, од титанијума</t>
  </si>
  <si>
    <t>Конусни LCP завртањ дужине од 30 mm до 90 mm, пречника 5,0 mm, од  титанијума</t>
  </si>
  <si>
    <t>Спонгиозни LCP завртањ дужине од 35 mm до 95 mm, пречника 6,5 mm, од титанијума</t>
  </si>
  <si>
    <t>LCP завртањ канулирани дужине од 30 mm до 100 mm, пречника 7,3 mm, од титанијума</t>
  </si>
  <si>
    <t>Конусни канулирани завртањ дужине од 50 mm до 95 mm, пречника 7,3 mm, од  титанијума</t>
  </si>
  <si>
    <t>Locking plate плоча за преломе дијафизног дела фемура са 10, 12, 14 и 16 отвора, дужине од 209 mm до 333 mm, од титанијума</t>
  </si>
  <si>
    <t>LCP самонарезујући завртањ дужине од 16 mm до 95 mm, пречника 5 mm од титанијума</t>
  </si>
  <si>
    <t>Кортикални самонарезујући завртањ дужине од 20 до 95 mm, пречника 4,5 mm од титанијума</t>
  </si>
  <si>
    <t>Спонгиозни LCP завртањ дужине од 35mm до 80 mm, пречника 5,4 mm од титанијума</t>
  </si>
  <si>
    <t>Конусни LCP завртањ дужине од 30 mm до 90 mm, пречника 5,0 mm од титанијума</t>
  </si>
  <si>
    <t>Locking plate L плоча за преломе дисталног дела тибије од 3 до 16 отвора, дужине од 105 mm до 300 mm, лева и десна од титанијума</t>
  </si>
  <si>
    <t>LCP самонарезујући завртањ дужине од 12 mm до 85 mm, пречника 3,5мм од титанијума</t>
  </si>
  <si>
    <t>Конусни LCP самонарезујући шраф дужине од 18 mm до 90 mm, пречника 3,5 mm од титанијума</t>
  </si>
  <si>
    <t>Спонгиозни LCP завртањ дужине од 35 mm до 80 mm, пречника 3,9 mm од титанијума</t>
  </si>
  <si>
    <t>LCP завртањ дужине од 10 mm до 40 mm, пречника 2,4 mm од титанијума</t>
  </si>
  <si>
    <t>Кортикални самонарезујући завртањ дужине од 12 mm до 85 mm,пречника 3,5 mm од титанијума</t>
  </si>
  <si>
    <t>LCP завртањ дужине од 12 mm до 95 mm, пречника 3,5 mm од челика</t>
  </si>
  <si>
    <t>Locking plate латерална плоча за преломе проксималног дела тибије од 4 до 16 отвора, дужине од 121 mm до 277 mm, лева и десна од титанијума</t>
  </si>
  <si>
    <t>LCP самонарезујући завртањ дужине од 12 mm до 85 mm, пречника 3,5 mm од титанијума</t>
  </si>
  <si>
    <t>Кортикални самонарезујући завртањ дужине од 12 mm до 85 mm, пречника 3,5 mm од титанијума</t>
  </si>
  <si>
    <t>Locking plate медијална плоча за преломе дисталног дела тибије од 4 до 16 отвора, дужине од 123 mm до 273 mm, лева и десна од титанијума</t>
  </si>
  <si>
    <t>Locking plate латерална плоча за преломе проксималног дела тибије од 3 до 10 отвора, дужине од 131 mm до 278 mm, лева и десна од титанијума</t>
  </si>
  <si>
    <t>Спонгионзни LCP завртањ дужине од 35 mm до 80 mm, пречника 5,4 mm, од титанијума</t>
  </si>
  <si>
    <t>LCP самонарезујући завртањ дужине од 16 mm до 95 mm, пречника 5,0 mm,од титанијума</t>
  </si>
  <si>
    <t>Locking plate медијална плоча за преломе проксималног дела тибије од 3 до 13 отвора, дужине од 113 mm до 323 mm , лева и десна од титанијума</t>
  </si>
  <si>
    <t>Locking plate Т плоча за преломе проксималног дела тибије од 3 до 15 отвора, дужине од 95 mm до 275 mm, лева и десна од титанијума</t>
  </si>
  <si>
    <t>Плоча за преломе трохантера са два кабла, дужина плоче 53 mm, материјал: титанијум</t>
  </si>
  <si>
    <t>Плоча за преломе трохантера са 5 рупа и 4 кабла, дужина плоче 261 mm, материјал: титанијум</t>
  </si>
  <si>
    <t>Плоча за перипротетске преломе дијафизе фемура са 6 рупа, дужина плоче 187 mm, материјал: медицински челик</t>
  </si>
  <si>
    <t>Плоча за перипротетске преломе дијафизе фемура са 8 рупа, дужина плоче 246 mm, материјал: медицински челик</t>
  </si>
  <si>
    <t>Плоча за перипротетске преломе дијафизе фемура са 10 рупа, дужина плоче 305 mm, материјал: медицински челик</t>
  </si>
  <si>
    <t>Клин за плочу дужине 50-150 mm, материјал: титанијум</t>
  </si>
  <si>
    <t>Кортикални завртањ дијаметра 4,5 mm, самонарезујући, дужине 28-70 mm, материјал: титанијум</t>
  </si>
  <si>
    <t>Закључавајући завртањ дијаметра 5,0 mm, дужине 28-70 mm, материјал: титанијум</t>
  </si>
  <si>
    <t xml:space="preserve">DHS титанијумски клин промера 12.5 mm, дужина од 25 до 120 mm </t>
  </si>
  <si>
    <t>Кортикални самонарезујући титанијумски завртањ промера 4.5 mm дужина од 10 до 54 mm</t>
  </si>
  <si>
    <t>Главено-вратни завртањ дужине 70 до 125 mm - 2 комада по плочи</t>
  </si>
  <si>
    <t>II - ПРЕДМЕТ НАБАВКЕ</t>
  </si>
  <si>
    <t>III - ЗАШТИЋЕНИ НАЗИВ ПОНУЂЕНОГ ДОБРА И КАТАЛОШКИ БРОЈ</t>
  </si>
  <si>
    <t>IV - ПРОИЗВОЂАЧ</t>
  </si>
  <si>
    <t>V - ЈЕДИНИЦА МЕРЕ</t>
  </si>
  <si>
    <t>VI - КОЛИЧИНА</t>
  </si>
  <si>
    <t>VII -  ЈЕДИНИЧНА ЦЕНА</t>
  </si>
  <si>
    <t>VIII -  УКУПНА ЦЕНА БЕЗ ПДВ-а</t>
  </si>
  <si>
    <t>IX - СТОПА ПДВ-a</t>
  </si>
  <si>
    <t>X - ИЗНОС ПДВ-а</t>
  </si>
  <si>
    <t>I - БРОЈ ПАРТИЈЕ</t>
  </si>
  <si>
    <t>Интрамедуларни клин за преломе горњег окрајка фемура - Тип 1</t>
  </si>
  <si>
    <t>УКУПНО ЗА ПАРТИЈУ 1 :</t>
  </si>
  <si>
    <t>XI - УКУПНА ЦЕНА 
СА ПДВ-ом</t>
  </si>
  <si>
    <t>УКУПНО ЗА ПАРТИЈУ 2 :</t>
  </si>
  <si>
    <t>Ставка 1/1</t>
  </si>
  <si>
    <t>Ставка 1/2</t>
  </si>
  <si>
    <t>Ставка 1/3</t>
  </si>
  <si>
    <t>Ставка 1/4</t>
  </si>
  <si>
    <t>Ставка 1/5</t>
  </si>
  <si>
    <t>Ставка 1/6</t>
  </si>
  <si>
    <t>Ставка 1/7</t>
  </si>
  <si>
    <t>Ставка 2/1</t>
  </si>
  <si>
    <t>Ставка 2/2</t>
  </si>
  <si>
    <t>Ставка 2/3</t>
  </si>
  <si>
    <t>Ставка 2/4</t>
  </si>
  <si>
    <t>Ставка 2/5</t>
  </si>
  <si>
    <t>Ставка 2/6</t>
  </si>
  <si>
    <t>Ставка 3/1</t>
  </si>
  <si>
    <t>Ставка 3/2</t>
  </si>
  <si>
    <t>Ставка 3/3</t>
  </si>
  <si>
    <t>Ставка 3/4</t>
  </si>
  <si>
    <t>Ставка 3/5</t>
  </si>
  <si>
    <t>УКУПНО ЗА ПАРТИЈУ 3 :</t>
  </si>
  <si>
    <t>УКУПНО ЗА ПАРТИЈУ 4 :</t>
  </si>
  <si>
    <t>УКУПНО ЗА ПАРТИЈУ 5 :</t>
  </si>
  <si>
    <t>Ставка 4/1</t>
  </si>
  <si>
    <t>Ставка 4/2</t>
  </si>
  <si>
    <t>Ставка 4/3</t>
  </si>
  <si>
    <t>Ставка 4/4</t>
  </si>
  <si>
    <t>Ставка 4/5</t>
  </si>
  <si>
    <t>Ставка 4/6</t>
  </si>
  <si>
    <t>Ставка 5/1</t>
  </si>
  <si>
    <t>Ставка 5/2</t>
  </si>
  <si>
    <t>Ставка 5/3</t>
  </si>
  <si>
    <t>Ставка 5/4</t>
  </si>
  <si>
    <t>Ставка 5/5</t>
  </si>
  <si>
    <t>УКУПНО ЗА ПАРТИЈУ 6 :</t>
  </si>
  <si>
    <t>Ставка 6/1</t>
  </si>
  <si>
    <t>Ставка 6/2</t>
  </si>
  <si>
    <t>Ставка 6/3</t>
  </si>
  <si>
    <t>Ставка 6/4</t>
  </si>
  <si>
    <t>Ставка 6/5</t>
  </si>
  <si>
    <t>Ставка 6/6</t>
  </si>
  <si>
    <t>Ставка 6/7</t>
  </si>
  <si>
    <t>Ставка 6/8</t>
  </si>
  <si>
    <t>Ставка 7/1</t>
  </si>
  <si>
    <t>Ставка 7/2</t>
  </si>
  <si>
    <t>Ставка 7/3</t>
  </si>
  <si>
    <t>Ставка 7/4</t>
  </si>
  <si>
    <t>Ставка 7/5</t>
  </si>
  <si>
    <t>Ставка 7/6</t>
  </si>
  <si>
    <t>УКУПНО ЗА ПАРТИЈУ 7 :</t>
  </si>
  <si>
    <t>УКУПНО ЗА ПАРТИЈУ 8 :</t>
  </si>
  <si>
    <t>УКУПНО ЗА ПАРТИЈУ 9 :</t>
  </si>
  <si>
    <t>Ставка 8/1</t>
  </si>
  <si>
    <t>Ставка 8/2</t>
  </si>
  <si>
    <t>Ставка 8/3</t>
  </si>
  <si>
    <t>Ставка 8/4</t>
  </si>
  <si>
    <t>Ставка 8/5</t>
  </si>
  <si>
    <t>Ставка 9/1</t>
  </si>
  <si>
    <t>Ставка 9/2</t>
  </si>
  <si>
    <t>Ставка 9/3</t>
  </si>
  <si>
    <t>Ставка 10/1</t>
  </si>
  <si>
    <t>Ставка 10/2</t>
  </si>
  <si>
    <t>Ставка 10/3</t>
  </si>
  <si>
    <t>Ставка 10/4</t>
  </si>
  <si>
    <t>Ставка 10/5</t>
  </si>
  <si>
    <t>Ставка 10/6</t>
  </si>
  <si>
    <t>Ставка 10/7</t>
  </si>
  <si>
    <t>УКУПНО ЗА ПАРТИЈУ 10 :</t>
  </si>
  <si>
    <t>Ставка 11/1</t>
  </si>
  <si>
    <t>Ставка 11/2</t>
  </si>
  <si>
    <t>Ставка 11/3</t>
  </si>
  <si>
    <t>Ставка 11/4</t>
  </si>
  <si>
    <t>УКУПНО ЗА ПАРТИЈУ 11 :</t>
  </si>
  <si>
    <t>УКУПНО ЗА ПАРТИЈУ 12 :</t>
  </si>
  <si>
    <t>Ставка 12/1</t>
  </si>
  <si>
    <t>Ставка 12/2</t>
  </si>
  <si>
    <t>Ставка 12/3</t>
  </si>
  <si>
    <t>Ставка 12/4</t>
  </si>
  <si>
    <t>УКУПНО ЗА ПАРТИЈУ 13 :</t>
  </si>
  <si>
    <t>Ставка 13/1</t>
  </si>
  <si>
    <t>Ставка 13/2</t>
  </si>
  <si>
    <t>Ставка 13/3</t>
  </si>
  <si>
    <t>Ставка 13/4</t>
  </si>
  <si>
    <t>УКУПНО ЗА ПАРТИЈУ 14 :</t>
  </si>
  <si>
    <t>Ставка 14/1</t>
  </si>
  <si>
    <t>Ставка 14/2</t>
  </si>
  <si>
    <t>Ставка 14/3</t>
  </si>
  <si>
    <t>Ставка 14/4</t>
  </si>
  <si>
    <t>УКУПНО ЗА ПАРТИЈУ 15 :</t>
  </si>
  <si>
    <t>Ставка 15/1</t>
  </si>
  <si>
    <t>Ставка 15/2</t>
  </si>
  <si>
    <t>Ставка 15/3</t>
  </si>
  <si>
    <t>Ставка 15/4</t>
  </si>
  <si>
    <t>Ставка 15/5</t>
  </si>
  <si>
    <t>Ставка 15/6</t>
  </si>
  <si>
    <t>Ставка 15/7</t>
  </si>
  <si>
    <t>Ставка 16/1</t>
  </si>
  <si>
    <t>Ставка 16/2</t>
  </si>
  <si>
    <t>Ставка 16/3</t>
  </si>
  <si>
    <t>Ставка 16/4</t>
  </si>
  <si>
    <t>Ставка 16/5</t>
  </si>
  <si>
    <t>Ставка 16/6</t>
  </si>
  <si>
    <t>Ставка 16/7</t>
  </si>
  <si>
    <t>Ставка 16/8</t>
  </si>
  <si>
    <t>Ставка 16/9</t>
  </si>
  <si>
    <t>Ставка 16/10</t>
  </si>
  <si>
    <t>Ставка 16/11</t>
  </si>
  <si>
    <t>УКУПНО ЗА ПАРТИЈУ 16 :</t>
  </si>
  <si>
    <t>УКУПНО ЗА СТАВКУ 16/1 :</t>
  </si>
  <si>
    <t>УКУПНО ЗА СТАВКУ 16/2 :</t>
  </si>
  <si>
    <t>УКУПНО ЗА СТАВКУ 16/3 :</t>
  </si>
  <si>
    <t>УКУПНО ЗА СТАВКУ 16/4 :</t>
  </si>
  <si>
    <t>УКУПНО ЗА СТАВКУ 16/5 :</t>
  </si>
  <si>
    <t>УКУПНО ЗА СТАВКУ 16/6 :</t>
  </si>
  <si>
    <t>УКУПНО ЗА СТАВКУ 16/7 :</t>
  </si>
  <si>
    <t>УКУПНО ЗА СТАВКУ 16/8 :</t>
  </si>
  <si>
    <t>УКУПНО ЗА СТАВКУ 16/9 :</t>
  </si>
  <si>
    <t>УКУПНО ЗА СТАВКУ 16/10 :</t>
  </si>
  <si>
    <t>УКУПНО ЗА СТАВКУ 16/11 :</t>
  </si>
  <si>
    <t>УКУПНО ЗА СТАВКУ 17/1 :</t>
  </si>
  <si>
    <t>УКУПНО ЗА СТАВКУ 17/2:</t>
  </si>
  <si>
    <t>УКУПНО ЗА СТАВКУ 17/3:</t>
  </si>
  <si>
    <t>УКУПНО ЗА СТАВКУ 17/4:</t>
  </si>
  <si>
    <t>УКУПНО ЗА СТАВКУ 17/5:</t>
  </si>
  <si>
    <t>УКУПНО ЗА СТАВКУ 17/6:</t>
  </si>
  <si>
    <t>УКУПНО ЗА СТАВКУ 17/7:</t>
  </si>
  <si>
    <t>УКУПНО ЗА СТАВКУ 17/10:</t>
  </si>
  <si>
    <t>Ставка 17/1</t>
  </si>
  <si>
    <t>УКУПНО ЗА ПАРТИЈУ 17:</t>
  </si>
  <si>
    <t>Ставка 17/2</t>
  </si>
  <si>
    <t>Ставка 17/3</t>
  </si>
  <si>
    <t>Ставка 17/4</t>
  </si>
  <si>
    <t>Ставка 17/5</t>
  </si>
  <si>
    <t>Ставка 17/6</t>
  </si>
  <si>
    <t>Ставка 17/7</t>
  </si>
  <si>
    <t>Ставка 17/9</t>
  </si>
  <si>
    <t>Ставка 17/8</t>
  </si>
  <si>
    <t>Ставка 17/10</t>
  </si>
  <si>
    <t>УКУПНО ЗА СТАВКУ 18/1:</t>
  </si>
  <si>
    <t>УКУПНО ЗА СТАВКУ 18/2:</t>
  </si>
  <si>
    <t>УКУПНО ЗА СТАВКУ 18/3:</t>
  </si>
  <si>
    <t>УКУПНО ЗА СТАВКУ 17/9:</t>
  </si>
  <si>
    <t>УКУПНО ЗА СТАВКУ 18/4:</t>
  </si>
  <si>
    <t>УКУПНО ЗА СТАВКУ 18/5:</t>
  </si>
  <si>
    <t>УКУПНО ЗА СТАВКУ 18/6:</t>
  </si>
  <si>
    <t>УКУПНО ЗА ПАРТИЈУ 18:</t>
  </si>
  <si>
    <t>Ставка 18/1</t>
  </si>
  <si>
    <t>Ставка 18/2</t>
  </si>
  <si>
    <t>Ставка 18/3</t>
  </si>
  <si>
    <t>Ставка 18/4</t>
  </si>
  <si>
    <t>Ставка 18/5</t>
  </si>
  <si>
    <t>Ставка 18/6</t>
  </si>
  <si>
    <t>УКУПНО ЗА СТАВКУ 19/1:</t>
  </si>
  <si>
    <t>УКУПНО ЗА СТАВКУ 19/2:</t>
  </si>
  <si>
    <t>УКУПНО ЗА СТАВКУ 19/3:</t>
  </si>
  <si>
    <t>УКУПНО ЗА СТАВКУ 19/4:</t>
  </si>
  <si>
    <t>УКУПНО ЗА СТАВКУ 19/5:</t>
  </si>
  <si>
    <t>УКУПНО ЗА СТАВКУ 19/6:</t>
  </si>
  <si>
    <t>УКУПНО ЗА СТАВКУ 19/8:</t>
  </si>
  <si>
    <t>УКУПНО ЗА СТАВКУ 19/7:</t>
  </si>
  <si>
    <t>УКУПНО ЗА ПАРТИЈУ 19:</t>
  </si>
  <si>
    <t>УКУПНО ЗА ПАРТИЈУ 20:</t>
  </si>
  <si>
    <t>УКУПНО ЗА ПАРТИЈУ 21:</t>
  </si>
  <si>
    <t>УКУПНО ЗА ПАРТИЈУ 22:</t>
  </si>
  <si>
    <t>УКУПНА ВРЕДНОСТ ПОНУДЕ БЕЗ ПДВ-а</t>
  </si>
  <si>
    <t>ИЗНОС ПДВ-а</t>
  </si>
  <si>
    <t>УКУПНА ВРЕДНОСТ ПОНУДЕ СА ПДВ-ом</t>
  </si>
  <si>
    <t>Интрамедуларни титанијумски закључавајући клин за остеосинтезу прелома проксималног фемура, ЦД угао: 125-130-135 степени, промера 10-12 mm, дужине клина: 180-240 mm кратки и средњи, прогресивно растуће дужинe клина на 10 mm, дужине од 300 до 440 mm (дугачки, леви и десни). Могућност статичког и динамичког дисталног закључавања (статички и динамички отвор одвојени). Могућност апликације додатног цервикалног антиротационог завртња или најмање два клина, у количини до 20%, по захтеву Купца.</t>
  </si>
  <si>
    <t>Назив понуђача:</t>
  </si>
  <si>
    <t>___________________________________________________</t>
  </si>
  <si>
    <t>Број понуде:</t>
  </si>
  <si>
    <t>Датум:</t>
  </si>
  <si>
    <t>Седиште понуђача</t>
  </si>
  <si>
    <t>Матични број понуђача:</t>
  </si>
  <si>
    <t>ПИБ:</t>
  </si>
  <si>
    <t>Рок важења понуде __________ од дана отварања понуда.</t>
  </si>
  <si>
    <t>Овлашћено лице понуђача:</t>
  </si>
  <si>
    <t>______________________________________________</t>
  </si>
  <si>
    <t>УКУПНО ЗА ПАРТИЈУ 23:</t>
  </si>
  <si>
    <t>Рок испоруке износи ____________ сата од пријема писменог захтева купца.</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</si>
  <si>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Начин уноса цене:</t>
    </r>
    <r>
      <rPr>
        <sz val="10"/>
        <color indexed="8"/>
        <rFont val="Arial"/>
        <family val="2"/>
      </rPr>
      <t xml:space="preserve"> У образац цене уносе се само једнична цена  (колона VII) у складу са јединицом мере за партију и стопа ПДВ-а  (колона IX) . Јединичне цене уносе се без ПДВ-а.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b/>
        <sz val="10"/>
        <color indexed="8"/>
        <rFont val="Arial"/>
        <family val="2"/>
      </rPr>
      <t xml:space="preserve">Рок испоруке </t>
    </r>
    <r>
      <rPr>
        <sz val="10"/>
        <color indexed="8"/>
        <rFont val="Arial"/>
        <family val="2"/>
      </rPr>
      <t xml:space="preserve">се уноси у сатима, при чему не може бити дужи од 24 h, oд дана пријема писменог захтева купца.
</t>
    </r>
    <r>
      <rPr>
        <b/>
        <sz val="10"/>
        <color indexed="8"/>
        <rFont val="Arial"/>
        <family val="2"/>
      </rPr>
      <t>Рок важења понуде уноси понуђач</t>
    </r>
    <r>
      <rPr>
        <sz val="10"/>
        <color indexed="8"/>
        <rFont val="Arial"/>
        <family val="2"/>
      </rPr>
      <t xml:space="preserve">. Рок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</si>
  <si>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ПРИЛОГ Б - ОБРАЗАЦ БР. 4.1 - ПОНУДА ЗА ЈАВНУ НАБАВКУ ИМПЛАНТАТИ ЗА ПРЕЛОМЕ БУТНЕ КОСТИ И ПОТКОЛЕНИЦЕ, РБ 404-1-110/19-91, КОЈИ У СЕБИ САДРЖИ ОБРАЗАЦ СТРУКТУРЕ ЦЕНЕ СА УПУТСТВОМ КАКО ДА СЕ ПОПУНИ</t>
  </si>
  <si>
    <r>
      <t xml:space="preserve">Поводом позива за подношење понуде бр. 404-1-85/19-14 од 03.02.2020. године за јавну набавку </t>
    </r>
    <r>
      <rPr>
        <b/>
        <sz val="10"/>
        <color indexed="8"/>
        <rFont val="Arial"/>
        <family val="2"/>
      </rPr>
      <t>Имплантати за преломе бутне кости и потколенице</t>
    </r>
    <r>
      <rPr>
        <sz val="10"/>
        <color indexed="8"/>
        <rFont val="Arial"/>
        <family val="2"/>
      </rPr>
      <t>, бр. ЈН: 404-1-110/19-91, објављеног на Порталу јавних набавки дана 03.02.2020. године, подносим понуду како следи:</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</si>
</sst>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_);\(#,##0\ &quot;RSD&quot;\)"/>
    <numFmt numFmtId="165" formatCode="#,##0\ &quot;RSD&quot;_);[Red]\(#,##0\ &quot;RSD&quot;\)"/>
    <numFmt numFmtId="166" formatCode="#,##0.00\ &quot;RSD&quot;_);\(#,##0.00\ &quot;RSD&quot;\)"/>
    <numFmt numFmtId="167" formatCode="#,##0.00\ &quot;RSD&quot;_);[Red]\(#,##0.00\ &quot;RSD&quot;\)"/>
    <numFmt numFmtId="168" formatCode="_ * #,##0_)\ &quot;RSD&quot;_ ;_ * \(#,##0\)\ &quot;RSD&quot;_ ;_ * &quot;-&quot;_)\ &quot;RSD&quot;_ ;_ @_ "/>
    <numFmt numFmtId="169" formatCode="_ * #,##0_)_ ;_ * \(#,##0\)_ ;_ * &quot;-&quot;_)_ ;_ @_ "/>
    <numFmt numFmtId="170" formatCode="_ * #,##0.00_)\ &quot;RSD&quot;_ ;_ * \(#,##0.00\)\ &quot;RSD&quot;_ ;_ * &quot;-&quot;??_)\ &quot;RSD&quot;_ ;_ @_ "/>
    <numFmt numFmtId="171" formatCode="_ * #,##0.00_)_ ;_ * \(#,##0.00\)_ ;_ * &quot;-&quot;??_)_ ;_ @_ "/>
    <numFmt numFmtId="172" formatCode="#,##0.00\ _R_S_D"/>
    <numFmt numFmtId="173" formatCode="&quot;Yes&quot;;&quot;Yes&quot;;&quot;No&quot;"/>
    <numFmt numFmtId="174" formatCode="&quot;True&quot;;&quot;True&quot;;&quot;False&quot;"/>
    <numFmt numFmtId="175" formatCode="&quot;On&quot;;&quot;On&quot;;&quot;Off&quot;"/>
    <numFmt numFmtId="176" formatCode="[$€-2]\ #,##0.00_);[Red]\([$€-2]\ #,##0.00\)"/>
  </numFmts>
  <fonts count="52">
    <font>
      <sz val="12"/>
      <color theme="1"/>
      <name val="Calibri"/>
      <family val="2"/>
    </font>
    <font>
      <sz val="11"/>
      <color indexed="8"/>
      <name val="Calibri"/>
      <family val="2"/>
    </font>
    <font>
      <sz val="10"/>
      <name val="Arial"/>
      <family val="2"/>
    </font>
    <font>
      <sz val="12"/>
      <color indexed="8"/>
      <name val="Calibri"/>
      <family val="2"/>
    </font>
    <font>
      <sz val="8"/>
      <name val="Calibri"/>
      <family val="2"/>
    </font>
    <font>
      <sz val="9"/>
      <name val="Arial"/>
      <family val="2"/>
    </font>
    <font>
      <b/>
      <sz val="9"/>
      <name val="Arial"/>
      <family val="2"/>
    </font>
    <font>
      <b/>
      <sz val="10"/>
      <name val="Arial"/>
      <family val="2"/>
    </font>
    <font>
      <b/>
      <sz val="9"/>
      <color indexed="8"/>
      <name val="Arial"/>
      <family val="2"/>
    </font>
    <font>
      <b/>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9"/>
      <color indexed="8"/>
      <name val="Calibri"/>
      <family val="2"/>
    </font>
    <font>
      <sz val="9"/>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9"/>
      <color theme="1"/>
      <name val="Calibri"/>
      <family val="2"/>
    </font>
    <font>
      <sz val="9"/>
      <color theme="1"/>
      <name val="Arial"/>
      <family val="2"/>
    </font>
    <font>
      <b/>
      <sz val="9"/>
      <color theme="1"/>
      <name val="Arial"/>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medium"/>
      <right style="thin"/>
      <top style="medium"/>
      <bottom style="medium"/>
    </border>
    <border>
      <left style="thin"/>
      <right style="thin"/>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thin"/>
    </border>
    <border>
      <left style="thin"/>
      <right style="thin"/>
      <top style="medium"/>
      <bottom style="medium"/>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thin"/>
      <right style="medium"/>
      <top style="thin"/>
      <bottom>
        <color indexed="63"/>
      </bottom>
    </border>
    <border>
      <left style="thin"/>
      <right style="medium"/>
      <top style="medium"/>
      <bottom style="thin"/>
    </border>
    <border>
      <left style="thin"/>
      <right style="medium"/>
      <top style="medium"/>
      <bottom style="medium"/>
    </border>
    <border>
      <left style="thin"/>
      <right style="thin"/>
      <top style="thin"/>
      <bottom style="medium"/>
    </border>
    <border>
      <left style="thin"/>
      <right style="medium"/>
      <top>
        <color indexed="63"/>
      </top>
      <bottom style="thin"/>
    </border>
    <border>
      <left>
        <color indexed="63"/>
      </left>
      <right style="thin"/>
      <top style="medium"/>
      <bottom style="medium"/>
    </border>
    <border>
      <left style="thin"/>
      <right style="thin"/>
      <top/>
      <bottom/>
    </border>
    <border>
      <left style="medium"/>
      <right style="thin"/>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style="thin"/>
      <top/>
      <bottom style="medium"/>
    </border>
    <border>
      <left style="thin"/>
      <right>
        <color indexed="63"/>
      </right>
      <top/>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mediu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color indexed="63"/>
      </right>
      <top/>
      <bottom style="medium"/>
    </border>
    <border>
      <left style="medium"/>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43" fillId="0" borderId="0">
      <alignment/>
      <protection/>
    </xf>
    <xf numFmtId="0" fontId="1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7">
    <xf numFmtId="0" fontId="0" fillId="0" borderId="0" xfId="0" applyFont="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48" applyNumberFormat="1" applyFont="1" applyFill="1" applyBorder="1" applyAlignment="1">
      <alignment horizontal="center" vertical="center" wrapText="1"/>
    </xf>
    <xf numFmtId="49" fontId="5" fillId="0" borderId="10" xfId="48" applyNumberFormat="1" applyFont="1" applyFill="1" applyBorder="1" applyAlignment="1" quotePrefix="1">
      <alignment horizontal="center" vertical="center" wrapText="1"/>
    </xf>
    <xf numFmtId="0" fontId="5" fillId="0" borderId="10" xfId="0" applyFont="1" applyFill="1" applyBorder="1" applyAlignment="1" quotePrefix="1">
      <alignment horizontal="center" vertical="center"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3" fontId="5" fillId="0" borderId="10" xfId="48" applyNumberFormat="1" applyFont="1" applyFill="1" applyBorder="1" applyAlignment="1" applyProtection="1" quotePrefix="1">
      <alignment horizontal="center" vertical="center"/>
      <protection locked="0"/>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0" fillId="0" borderId="0" xfId="0" applyFill="1" applyAlignment="1">
      <alignment horizontal="center" vertical="center"/>
    </xf>
    <xf numFmtId="0" fontId="5" fillId="0" borderId="10" xfId="56" applyFont="1" applyFill="1" applyBorder="1" applyAlignment="1">
      <alignment horizontal="left" vertical="center" wrapText="1"/>
      <protection/>
    </xf>
    <xf numFmtId="2" fontId="5" fillId="0" borderId="10" xfId="0" applyNumberFormat="1" applyFont="1" applyFill="1" applyBorder="1" applyAlignment="1">
      <alignment horizontal="left" vertical="center" wrapText="1"/>
    </xf>
    <xf numFmtId="0" fontId="5" fillId="0" borderId="10" xfId="46" applyFont="1" applyFill="1" applyBorder="1" applyAlignment="1">
      <alignment horizontal="left" vertical="center" wrapText="1"/>
      <protection/>
    </xf>
    <xf numFmtId="0" fontId="5" fillId="0" borderId="10" xfId="46" applyFont="1" applyFill="1" applyBorder="1" applyAlignment="1">
      <alignment horizontal="left" vertical="center"/>
      <protection/>
    </xf>
    <xf numFmtId="0" fontId="5" fillId="0" borderId="10" xfId="0" applyFont="1" applyFill="1" applyBorder="1" applyAlignment="1">
      <alignment horizontal="left" vertical="center"/>
    </xf>
    <xf numFmtId="0" fontId="48" fillId="0" borderId="0" xfId="0" applyFont="1" applyFill="1" applyAlignment="1">
      <alignment horizontal="left" vertical="center"/>
    </xf>
    <xf numFmtId="0" fontId="48" fillId="0" borderId="0" xfId="0" applyFont="1" applyFill="1" applyBorder="1" applyAlignment="1">
      <alignment horizontal="center" vertical="center"/>
    </xf>
    <xf numFmtId="0" fontId="5" fillId="0" borderId="10" xfId="0" applyFont="1" applyBorder="1" applyAlignment="1">
      <alignment vertical="center" wrapText="1"/>
    </xf>
    <xf numFmtId="0" fontId="7" fillId="0" borderId="0" xfId="0" applyFont="1" applyFill="1" applyBorder="1" applyAlignment="1">
      <alignment horizontal="center" vertical="center"/>
    </xf>
    <xf numFmtId="49" fontId="5" fillId="0" borderId="11" xfId="48" applyNumberFormat="1" applyFont="1" applyFill="1" applyBorder="1" applyAlignment="1">
      <alignment horizontal="center" vertical="center" wrapText="1"/>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wrapText="1"/>
    </xf>
    <xf numFmtId="0" fontId="5" fillId="0" borderId="11" xfId="0" applyFont="1" applyFill="1" applyBorder="1" applyAlignment="1">
      <alignment horizontal="left" vertical="center" wrapText="1"/>
    </xf>
    <xf numFmtId="2" fontId="5" fillId="0" borderId="10"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5" fillId="0" borderId="12" xfId="0" applyFont="1" applyFill="1" applyBorder="1" applyAlignment="1">
      <alignment horizontal="center" vertical="center"/>
    </xf>
    <xf numFmtId="2" fontId="6" fillId="0" borderId="12" xfId="0" applyNumberFormat="1" applyFont="1" applyFill="1" applyBorder="1" applyAlignment="1">
      <alignment horizontal="left" vertical="center" wrapText="1"/>
    </xf>
    <xf numFmtId="0" fontId="5" fillId="0" borderId="11" xfId="0" applyFont="1" applyFill="1" applyBorder="1" applyAlignment="1">
      <alignment horizontal="center" vertical="center"/>
    </xf>
    <xf numFmtId="49" fontId="5" fillId="0" borderId="13" xfId="48" applyNumberFormat="1" applyFont="1" applyFill="1" applyBorder="1" applyAlignment="1">
      <alignment horizontal="center" vertical="center" wrapText="1"/>
    </xf>
    <xf numFmtId="49" fontId="5" fillId="0" borderId="12" xfId="0" applyNumberFormat="1" applyFont="1" applyFill="1" applyBorder="1" applyAlignment="1">
      <alignment horizontal="left" vertical="center" wrapText="1"/>
    </xf>
    <xf numFmtId="0" fontId="6" fillId="0" borderId="14" xfId="0" applyFont="1" applyFill="1" applyBorder="1" applyAlignment="1">
      <alignment horizontal="left" vertical="center" wrapText="1"/>
    </xf>
    <xf numFmtId="2" fontId="5" fillId="0" borderId="15" xfId="0" applyNumberFormat="1" applyFont="1" applyFill="1" applyBorder="1" applyAlignment="1">
      <alignment horizontal="left" vertical="center" wrapText="1"/>
    </xf>
    <xf numFmtId="0" fontId="5" fillId="0" borderId="16" xfId="0" applyFont="1" applyFill="1" applyBorder="1" applyAlignment="1">
      <alignment horizontal="left" vertical="center" wrapText="1"/>
    </xf>
    <xf numFmtId="2" fontId="6" fillId="0" borderId="17" xfId="0" applyNumberFormat="1" applyFont="1" applyFill="1" applyBorder="1" applyAlignment="1">
      <alignment horizontal="left" vertical="center" wrapText="1"/>
    </xf>
    <xf numFmtId="0" fontId="6" fillId="0" borderId="17" xfId="0" applyFont="1" applyFill="1" applyBorder="1" applyAlignment="1">
      <alignment horizontal="left" vertical="center" wrapText="1"/>
    </xf>
    <xf numFmtId="3" fontId="5" fillId="0" borderId="14"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49" fontId="6" fillId="0" borderId="14"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5" fillId="0" borderId="18" xfId="0" applyNumberFormat="1" applyFont="1" applyFill="1" applyBorder="1" applyAlignment="1">
      <alignment horizontal="center" vertical="center" wrapText="1"/>
    </xf>
    <xf numFmtId="2" fontId="5" fillId="0" borderId="12" xfId="46" applyNumberFormat="1" applyFont="1" applyFill="1" applyBorder="1" applyAlignment="1">
      <alignment horizontal="left" vertical="center" wrapText="1"/>
      <protection/>
    </xf>
    <xf numFmtId="2" fontId="5" fillId="0" borderId="12" xfId="0" applyNumberFormat="1" applyFont="1" applyFill="1" applyBorder="1" applyAlignment="1">
      <alignment horizontal="center" vertical="center"/>
    </xf>
    <xf numFmtId="2" fontId="5" fillId="0" borderId="10" xfId="46" applyNumberFormat="1" applyFont="1" applyFill="1" applyBorder="1" applyAlignment="1">
      <alignment horizontal="left" vertical="center" wrapText="1"/>
      <protection/>
    </xf>
    <xf numFmtId="0" fontId="5" fillId="0" borderId="12" xfId="46" applyFont="1" applyFill="1" applyBorder="1" applyAlignment="1">
      <alignment horizontal="left" vertical="center" wrapText="1"/>
      <protection/>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3" fontId="49" fillId="0" borderId="10" xfId="0" applyNumberFormat="1" applyFont="1" applyFill="1" applyBorder="1" applyAlignment="1">
      <alignment horizontal="center" vertical="center"/>
    </xf>
    <xf numFmtId="4" fontId="49" fillId="0" borderId="10" xfId="0" applyNumberFormat="1" applyFont="1" applyFill="1" applyBorder="1" applyAlignment="1">
      <alignment horizontal="center" vertical="center"/>
    </xf>
    <xf numFmtId="9" fontId="49" fillId="0" borderId="10" xfId="0" applyNumberFormat="1" applyFont="1" applyFill="1" applyBorder="1" applyAlignment="1">
      <alignment horizontal="center" vertical="center"/>
    </xf>
    <xf numFmtId="4" fontId="49" fillId="0" borderId="19" xfId="0" applyNumberFormat="1" applyFont="1" applyFill="1" applyBorder="1" applyAlignment="1">
      <alignment horizontal="center" vertical="center"/>
    </xf>
    <xf numFmtId="49" fontId="5" fillId="0" borderId="10" xfId="56" applyNumberFormat="1" applyFont="1" applyFill="1" applyBorder="1" applyAlignment="1">
      <alignment horizontal="left" vertical="center" wrapText="1"/>
      <protection/>
    </xf>
    <xf numFmtId="49" fontId="7" fillId="0" borderId="0" xfId="0" applyNumberFormat="1" applyFont="1" applyFill="1" applyBorder="1" applyAlignment="1">
      <alignment horizontal="center" vertical="center"/>
    </xf>
    <xf numFmtId="49" fontId="5" fillId="0" borderId="10" xfId="46" applyNumberFormat="1" applyFont="1" applyFill="1" applyBorder="1" applyAlignment="1">
      <alignment horizontal="left" vertical="center" wrapText="1"/>
      <protection/>
    </xf>
    <xf numFmtId="49" fontId="5" fillId="0" borderId="10" xfId="46" applyNumberFormat="1" applyFont="1" applyFill="1" applyBorder="1" applyAlignment="1">
      <alignment horizontal="left" vertical="center"/>
      <protection/>
    </xf>
    <xf numFmtId="49" fontId="5" fillId="0" borderId="10" xfId="0" applyNumberFormat="1" applyFont="1" applyBorder="1" applyAlignment="1">
      <alignment vertical="center" wrapText="1"/>
    </xf>
    <xf numFmtId="49" fontId="5" fillId="0" borderId="1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5" fillId="0" borderId="12" xfId="46" applyNumberFormat="1" applyFont="1" applyFill="1" applyBorder="1" applyAlignment="1">
      <alignment horizontal="left" vertical="center" wrapText="1"/>
      <protection/>
    </xf>
    <xf numFmtId="49" fontId="5" fillId="0" borderId="10" xfId="0" applyNumberFormat="1" applyFont="1" applyFill="1" applyBorder="1" applyAlignment="1">
      <alignment horizontal="left" vertical="center"/>
    </xf>
    <xf numFmtId="49" fontId="48" fillId="0" borderId="0" xfId="0" applyNumberFormat="1" applyFont="1" applyFill="1" applyAlignment="1">
      <alignment horizontal="left" vertical="center"/>
    </xf>
    <xf numFmtId="3" fontId="7" fillId="0" borderId="0"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0" fontId="43" fillId="0" borderId="0" xfId="0" applyFont="1" applyFill="1" applyAlignment="1">
      <alignment vertical="center"/>
    </xf>
    <xf numFmtId="0" fontId="8" fillId="0" borderId="20" xfId="58" applyFont="1" applyFill="1" applyBorder="1" applyAlignment="1">
      <alignment horizontal="center" vertical="center" wrapText="1"/>
      <protection/>
    </xf>
    <xf numFmtId="49" fontId="8" fillId="0" borderId="21" xfId="0" applyNumberFormat="1" applyFont="1" applyBorder="1" applyAlignment="1">
      <alignment horizontal="center" vertical="center" wrapText="1"/>
    </xf>
    <xf numFmtId="49" fontId="8" fillId="0" borderId="21" xfId="58" applyNumberFormat="1" applyFont="1" applyFill="1" applyBorder="1" applyAlignment="1">
      <alignment horizontal="center" vertical="center" wrapText="1"/>
      <protection/>
    </xf>
    <xf numFmtId="0" fontId="8" fillId="0" borderId="21" xfId="58" applyFont="1" applyFill="1" applyBorder="1" applyAlignment="1">
      <alignment horizontal="center" vertical="center" wrapText="1"/>
      <protection/>
    </xf>
    <xf numFmtId="3" fontId="8" fillId="33" borderId="21" xfId="58" applyNumberFormat="1" applyFont="1" applyFill="1" applyBorder="1" applyAlignment="1">
      <alignment horizontal="center" vertical="center" wrapText="1"/>
      <protection/>
    </xf>
    <xf numFmtId="0" fontId="8" fillId="0" borderId="21" xfId="58" applyFont="1" applyBorder="1" applyAlignment="1">
      <alignment horizontal="center" vertical="center" wrapText="1"/>
      <protection/>
    </xf>
    <xf numFmtId="4" fontId="8" fillId="0" borderId="21"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4" fontId="49" fillId="0" borderId="23" xfId="0" applyNumberFormat="1" applyFont="1" applyFill="1" applyBorder="1" applyAlignment="1">
      <alignment horizontal="center" vertical="center"/>
    </xf>
    <xf numFmtId="4" fontId="49" fillId="0" borderId="24" xfId="0" applyNumberFormat="1" applyFont="1" applyFill="1" applyBorder="1" applyAlignment="1">
      <alignment horizontal="center" vertical="center"/>
    </xf>
    <xf numFmtId="0" fontId="49" fillId="0" borderId="10" xfId="0" applyFont="1" applyFill="1" applyBorder="1" applyAlignment="1">
      <alignment horizontal="center" vertical="center"/>
    </xf>
    <xf numFmtId="3" fontId="49" fillId="0" borderId="12" xfId="0" applyNumberFormat="1" applyFont="1" applyFill="1" applyBorder="1" applyAlignment="1">
      <alignment horizontal="center" vertical="center"/>
    </xf>
    <xf numFmtId="4" fontId="49" fillId="0" borderId="12" xfId="0" applyNumberFormat="1" applyFont="1" applyFill="1" applyBorder="1" applyAlignment="1">
      <alignment horizontal="center" vertical="center"/>
    </xf>
    <xf numFmtId="9" fontId="49" fillId="0" borderId="12" xfId="0" applyNumberFormat="1" applyFont="1" applyFill="1" applyBorder="1" applyAlignment="1">
      <alignment horizontal="center" vertical="center"/>
    </xf>
    <xf numFmtId="4" fontId="49" fillId="0" borderId="25" xfId="0" applyNumberFormat="1" applyFont="1" applyFill="1" applyBorder="1" applyAlignment="1">
      <alignment horizontal="center" vertical="center"/>
    </xf>
    <xf numFmtId="9" fontId="49" fillId="0" borderId="11" xfId="0" applyNumberFormat="1" applyFont="1" applyFill="1" applyBorder="1" applyAlignment="1">
      <alignment horizontal="center" vertical="center"/>
    </xf>
    <xf numFmtId="3" fontId="49" fillId="0" borderId="11" xfId="0" applyNumberFormat="1" applyFont="1" applyFill="1" applyBorder="1" applyAlignment="1">
      <alignment horizontal="center" vertical="center"/>
    </xf>
    <xf numFmtId="0" fontId="49" fillId="0" borderId="12" xfId="0" applyFont="1" applyFill="1" applyBorder="1" applyAlignment="1">
      <alignment horizontal="center" vertical="center"/>
    </xf>
    <xf numFmtId="4" fontId="49" fillId="0" borderId="26" xfId="0" applyNumberFormat="1" applyFont="1" applyFill="1" applyBorder="1" applyAlignment="1">
      <alignment horizontal="center" vertical="center"/>
    </xf>
    <xf numFmtId="3" fontId="49" fillId="0" borderId="14" xfId="0" applyNumberFormat="1" applyFont="1" applyFill="1" applyBorder="1" applyAlignment="1">
      <alignment horizontal="center" vertical="center"/>
    </xf>
    <xf numFmtId="4" fontId="49" fillId="0" borderId="14" xfId="0" applyNumberFormat="1" applyFont="1" applyFill="1" applyBorder="1" applyAlignment="1">
      <alignment horizontal="center" vertical="center"/>
    </xf>
    <xf numFmtId="9" fontId="49" fillId="0" borderId="14" xfId="0" applyNumberFormat="1" applyFont="1" applyFill="1" applyBorder="1" applyAlignment="1">
      <alignment horizontal="center" vertical="center"/>
    </xf>
    <xf numFmtId="3" fontId="49" fillId="0" borderId="18" xfId="0" applyNumberFormat="1" applyFont="1" applyFill="1" applyBorder="1" applyAlignment="1">
      <alignment horizontal="center" vertical="center"/>
    </xf>
    <xf numFmtId="4" fontId="49" fillId="0" borderId="18" xfId="0" applyNumberFormat="1" applyFont="1" applyFill="1" applyBorder="1" applyAlignment="1">
      <alignment horizontal="center" vertical="center"/>
    </xf>
    <xf numFmtId="9" fontId="49" fillId="0" borderId="18" xfId="0" applyNumberFormat="1" applyFont="1" applyFill="1" applyBorder="1" applyAlignment="1">
      <alignment horizontal="center" vertical="center"/>
    </xf>
    <xf numFmtId="4" fontId="49" fillId="0" borderId="21" xfId="0" applyNumberFormat="1" applyFont="1" applyFill="1" applyBorder="1" applyAlignment="1">
      <alignment horizontal="center" vertical="center"/>
    </xf>
    <xf numFmtId="4" fontId="49" fillId="0" borderId="22" xfId="0" applyNumberFormat="1" applyFont="1" applyFill="1" applyBorder="1" applyAlignment="1">
      <alignment horizontal="center" vertical="center"/>
    </xf>
    <xf numFmtId="4" fontId="49" fillId="0" borderId="11" xfId="0" applyNumberFormat="1" applyFont="1" applyFill="1" applyBorder="1" applyAlignment="1">
      <alignment horizontal="center" vertical="center"/>
    </xf>
    <xf numFmtId="4" fontId="49" fillId="0" borderId="27" xfId="0" applyNumberFormat="1" applyFont="1" applyFill="1" applyBorder="1" applyAlignment="1">
      <alignment horizontal="center" vertical="center"/>
    </xf>
    <xf numFmtId="4" fontId="6" fillId="0" borderId="27" xfId="48" applyNumberFormat="1" applyFont="1" applyFill="1" applyBorder="1" applyAlignment="1">
      <alignment horizontal="center" vertical="center" wrapText="1"/>
    </xf>
    <xf numFmtId="0" fontId="43" fillId="0" borderId="0" xfId="0" applyFont="1" applyFill="1" applyAlignment="1">
      <alignment horizontal="center" vertical="center"/>
    </xf>
    <xf numFmtId="0" fontId="48" fillId="0" borderId="0" xfId="0" applyFont="1" applyFill="1" applyAlignment="1">
      <alignment horizontal="center" vertical="center"/>
    </xf>
    <xf numFmtId="4" fontId="50" fillId="0" borderId="23" xfId="0" applyNumberFormat="1" applyFont="1" applyFill="1" applyBorder="1" applyAlignment="1">
      <alignment horizontal="center" vertical="center"/>
    </xf>
    <xf numFmtId="4" fontId="50" fillId="0" borderId="27" xfId="0" applyNumberFormat="1" applyFont="1" applyFill="1" applyBorder="1" applyAlignment="1">
      <alignment horizontal="center" vertical="center"/>
    </xf>
    <xf numFmtId="4" fontId="50" fillId="0" borderId="11" xfId="0" applyNumberFormat="1" applyFont="1" applyFill="1" applyBorder="1" applyAlignment="1">
      <alignment horizontal="center" vertical="center"/>
    </xf>
    <xf numFmtId="4" fontId="50" fillId="0" borderId="24" xfId="0" applyNumberFormat="1" applyFont="1" applyFill="1" applyBorder="1" applyAlignment="1">
      <alignment horizontal="center" vertical="center"/>
    </xf>
    <xf numFmtId="4" fontId="50" fillId="0" borderId="27" xfId="0" applyNumberFormat="1" applyFont="1" applyFill="1" applyBorder="1" applyAlignment="1">
      <alignment horizontal="center" vertical="center"/>
    </xf>
    <xf numFmtId="4" fontId="50" fillId="0" borderId="11" xfId="0" applyNumberFormat="1" applyFont="1" applyFill="1" applyBorder="1" applyAlignment="1">
      <alignment horizontal="center" vertical="center"/>
    </xf>
    <xf numFmtId="4" fontId="49" fillId="0" borderId="28" xfId="0" applyNumberFormat="1" applyFont="1" applyFill="1" applyBorder="1" applyAlignment="1">
      <alignment horizontal="center" vertical="center"/>
    </xf>
    <xf numFmtId="9" fontId="49" fillId="0" borderId="21" xfId="0" applyNumberFormat="1" applyFont="1" applyFill="1" applyBorder="1" applyAlignment="1">
      <alignment horizontal="center" vertical="center"/>
    </xf>
    <xf numFmtId="2" fontId="6" fillId="0" borderId="14" xfId="0" applyNumberFormat="1" applyFont="1" applyFill="1" applyBorder="1" applyAlignment="1">
      <alignment horizontal="left" vertical="center" wrapText="1"/>
    </xf>
    <xf numFmtId="0" fontId="5" fillId="0" borderId="14" xfId="0" applyFont="1" applyFill="1" applyBorder="1" applyAlignment="1">
      <alignment horizontal="center" vertical="center"/>
    </xf>
    <xf numFmtId="4" fontId="50" fillId="0" borderId="29" xfId="0" applyNumberFormat="1" applyFont="1" applyFill="1" applyBorder="1" applyAlignment="1">
      <alignment horizontal="center" vertical="center"/>
    </xf>
    <xf numFmtId="4" fontId="48" fillId="0" borderId="0" xfId="0" applyNumberFormat="1" applyFont="1" applyFill="1" applyAlignment="1">
      <alignment horizontal="center" vertical="center"/>
    </xf>
    <xf numFmtId="4" fontId="48" fillId="0" borderId="10" xfId="0" applyNumberFormat="1" applyFont="1" applyFill="1" applyBorder="1" applyAlignment="1">
      <alignment horizontal="center" vertical="center"/>
    </xf>
    <xf numFmtId="4" fontId="48" fillId="0" borderId="14" xfId="0" applyNumberFormat="1" applyFont="1" applyFill="1" applyBorder="1" applyAlignment="1">
      <alignment horizontal="center" vertical="center"/>
    </xf>
    <xf numFmtId="4" fontId="49" fillId="0" borderId="30" xfId="0" applyNumberFormat="1" applyFont="1" applyFill="1" applyBorder="1" applyAlignment="1">
      <alignment horizontal="center" vertical="center"/>
    </xf>
    <xf numFmtId="4" fontId="50" fillId="0" borderId="21" xfId="0" applyNumberFormat="1" applyFont="1" applyFill="1" applyBorder="1" applyAlignment="1">
      <alignment horizontal="center" vertical="center"/>
    </xf>
    <xf numFmtId="0" fontId="43" fillId="0" borderId="0" xfId="0" applyFont="1" applyFill="1" applyAlignment="1">
      <alignment horizontal="center" vertical="center"/>
    </xf>
    <xf numFmtId="0" fontId="48" fillId="0" borderId="0" xfId="0" applyFont="1" applyFill="1" applyAlignment="1">
      <alignment horizontal="center" vertical="center"/>
    </xf>
    <xf numFmtId="0" fontId="43" fillId="0" borderId="0" xfId="0" applyFont="1" applyFill="1" applyAlignment="1">
      <alignment horizontal="left" vertical="center"/>
    </xf>
    <xf numFmtId="0" fontId="50" fillId="0" borderId="20" xfId="0" applyFont="1" applyFill="1" applyBorder="1" applyAlignment="1">
      <alignment horizontal="center" vertical="center"/>
    </xf>
    <xf numFmtId="0" fontId="50" fillId="0" borderId="31" xfId="0" applyFont="1" applyFill="1" applyBorder="1" applyAlignment="1">
      <alignment horizontal="center" vertical="center"/>
    </xf>
    <xf numFmtId="49" fontId="6" fillId="11" borderId="32" xfId="48" applyNumberFormat="1" applyFont="1" applyFill="1" applyBorder="1" applyAlignment="1">
      <alignment horizontal="right" vertical="center" wrapText="1"/>
    </xf>
    <xf numFmtId="49" fontId="6" fillId="11" borderId="33" xfId="48" applyNumberFormat="1" applyFont="1" applyFill="1" applyBorder="1" applyAlignment="1">
      <alignment horizontal="right" vertical="center" wrapText="1"/>
    </xf>
    <xf numFmtId="49" fontId="6" fillId="11" borderId="34" xfId="48" applyNumberFormat="1" applyFont="1" applyFill="1" applyBorder="1" applyAlignment="1">
      <alignment horizontal="right" vertical="center" wrapText="1"/>
    </xf>
    <xf numFmtId="2" fontId="6" fillId="7" borderId="35" xfId="48" applyNumberFormat="1" applyFont="1" applyFill="1" applyBorder="1" applyAlignment="1">
      <alignment horizontal="left" vertical="center" wrapText="1"/>
    </xf>
    <xf numFmtId="2" fontId="6" fillId="7" borderId="36" xfId="48" applyNumberFormat="1" applyFont="1" applyFill="1" applyBorder="1" applyAlignment="1">
      <alignment horizontal="left" vertical="center" wrapText="1"/>
    </xf>
    <xf numFmtId="2" fontId="6" fillId="7" borderId="37" xfId="48" applyNumberFormat="1" applyFont="1" applyFill="1" applyBorder="1" applyAlignment="1">
      <alignment horizontal="left" vertical="center" wrapText="1"/>
    </xf>
    <xf numFmtId="49" fontId="6" fillId="7" borderId="35" xfId="48" applyNumberFormat="1" applyFont="1" applyFill="1" applyBorder="1" applyAlignment="1">
      <alignment horizontal="left" vertical="center" wrapText="1"/>
    </xf>
    <xf numFmtId="49" fontId="6" fillId="7" borderId="36" xfId="48" applyNumberFormat="1" applyFont="1" applyFill="1" applyBorder="1" applyAlignment="1">
      <alignment horizontal="left" vertical="center" wrapText="1"/>
    </xf>
    <xf numFmtId="49" fontId="6" fillId="7" borderId="37" xfId="48" applyNumberFormat="1" applyFont="1" applyFill="1" applyBorder="1" applyAlignment="1">
      <alignment horizontal="left" vertical="center" wrapText="1"/>
    </xf>
    <xf numFmtId="3" fontId="6" fillId="7" borderId="35" xfId="48" applyNumberFormat="1" applyFont="1" applyFill="1" applyBorder="1" applyAlignment="1" applyProtection="1" quotePrefix="1">
      <alignment horizontal="left" vertical="center"/>
      <protection locked="0"/>
    </xf>
    <xf numFmtId="3" fontId="6" fillId="7" borderId="36" xfId="48" applyNumberFormat="1" applyFont="1" applyFill="1" applyBorder="1" applyAlignment="1" applyProtection="1" quotePrefix="1">
      <alignment horizontal="left" vertical="center"/>
      <protection locked="0"/>
    </xf>
    <xf numFmtId="3" fontId="6" fillId="7" borderId="37" xfId="48" applyNumberFormat="1" applyFont="1" applyFill="1" applyBorder="1" applyAlignment="1" applyProtection="1" quotePrefix="1">
      <alignment horizontal="left" vertical="center"/>
      <protection locked="0"/>
    </xf>
    <xf numFmtId="4" fontId="49" fillId="0" borderId="38" xfId="0" applyNumberFormat="1" applyFont="1" applyFill="1" applyBorder="1" applyAlignment="1">
      <alignment horizontal="center" vertical="center"/>
    </xf>
    <xf numFmtId="4" fontId="49" fillId="0" borderId="39" xfId="0" applyNumberFormat="1" applyFont="1" applyFill="1" applyBorder="1" applyAlignment="1">
      <alignment horizontal="center" vertical="center"/>
    </xf>
    <xf numFmtId="2" fontId="6" fillId="11" borderId="38" xfId="48" applyNumberFormat="1" applyFont="1" applyFill="1" applyBorder="1" applyAlignment="1">
      <alignment horizontal="right" vertical="center" wrapText="1"/>
    </xf>
    <xf numFmtId="2" fontId="6" fillId="11" borderId="40" xfId="48" applyNumberFormat="1" applyFont="1" applyFill="1" applyBorder="1" applyAlignment="1">
      <alignment horizontal="right" vertical="center" wrapText="1"/>
    </xf>
    <xf numFmtId="2" fontId="6" fillId="11" borderId="39" xfId="48" applyNumberFormat="1" applyFont="1" applyFill="1" applyBorder="1" applyAlignment="1">
      <alignment horizontal="right" vertical="center" wrapText="1"/>
    </xf>
    <xf numFmtId="49" fontId="5" fillId="0" borderId="20" xfId="48" applyNumberFormat="1" applyFont="1" applyFill="1" applyBorder="1" applyAlignment="1">
      <alignment horizontal="center" vertical="center" wrapText="1"/>
    </xf>
    <xf numFmtId="49" fontId="5" fillId="0" borderId="31" xfId="48" applyNumberFormat="1" applyFont="1" applyFill="1" applyBorder="1" applyAlignment="1">
      <alignment horizontal="center" vertical="center" wrapText="1"/>
    </xf>
    <xf numFmtId="49" fontId="5" fillId="0" borderId="41" xfId="48" applyNumberFormat="1"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42" xfId="0" applyFont="1" applyFill="1" applyBorder="1" applyAlignment="1">
      <alignment horizontal="center" vertical="center"/>
    </xf>
    <xf numFmtId="49" fontId="6" fillId="7" borderId="43" xfId="48" applyNumberFormat="1" applyFont="1" applyFill="1" applyBorder="1" applyAlignment="1">
      <alignment horizontal="left" vertical="center" wrapText="1"/>
    </xf>
    <xf numFmtId="49" fontId="6" fillId="7" borderId="33" xfId="48" applyNumberFormat="1" applyFont="1" applyFill="1" applyBorder="1" applyAlignment="1">
      <alignment horizontal="left" vertical="center" wrapText="1"/>
    </xf>
    <xf numFmtId="49" fontId="6" fillId="7" borderId="34" xfId="48" applyNumberFormat="1" applyFont="1" applyFill="1" applyBorder="1" applyAlignment="1">
      <alignment horizontal="left" vertical="center" wrapText="1"/>
    </xf>
    <xf numFmtId="4" fontId="50" fillId="0" borderId="38" xfId="0" applyNumberFormat="1" applyFont="1" applyFill="1" applyBorder="1" applyAlignment="1">
      <alignment horizontal="center" vertical="center"/>
    </xf>
    <xf numFmtId="4" fontId="50" fillId="0" borderId="39" xfId="0" applyNumberFormat="1" applyFont="1" applyFill="1" applyBorder="1" applyAlignment="1">
      <alignment horizontal="center" vertical="center"/>
    </xf>
    <xf numFmtId="49" fontId="6" fillId="11" borderId="38" xfId="48" applyNumberFormat="1" applyFont="1" applyFill="1" applyBorder="1" applyAlignment="1">
      <alignment horizontal="right" vertical="center" wrapText="1"/>
    </xf>
    <xf numFmtId="49" fontId="6" fillId="11" borderId="40" xfId="48" applyNumberFormat="1" applyFont="1" applyFill="1" applyBorder="1" applyAlignment="1">
      <alignment horizontal="right" vertical="center" wrapText="1"/>
    </xf>
    <xf numFmtId="49" fontId="6" fillId="11" borderId="39" xfId="48" applyNumberFormat="1" applyFont="1" applyFill="1" applyBorder="1" applyAlignment="1">
      <alignment horizontal="right" vertical="center" wrapText="1"/>
    </xf>
    <xf numFmtId="4" fontId="50" fillId="0" borderId="44" xfId="0" applyNumberFormat="1" applyFont="1" applyFill="1" applyBorder="1" applyAlignment="1">
      <alignment horizontal="center" vertical="center"/>
    </xf>
    <xf numFmtId="4" fontId="50" fillId="0" borderId="16" xfId="0" applyNumberFormat="1" applyFont="1" applyFill="1" applyBorder="1" applyAlignment="1">
      <alignment horizontal="center" vertical="center"/>
    </xf>
    <xf numFmtId="0" fontId="5" fillId="0" borderId="20" xfId="48" applyNumberFormat="1" applyFont="1" applyFill="1" applyBorder="1" applyAlignment="1">
      <alignment horizontal="center" vertical="center" wrapText="1"/>
    </xf>
    <xf numFmtId="0" fontId="5" fillId="0" borderId="31" xfId="48" applyNumberFormat="1" applyFont="1" applyFill="1" applyBorder="1" applyAlignment="1">
      <alignment horizontal="center" vertical="center" wrapText="1"/>
    </xf>
    <xf numFmtId="0" fontId="5" fillId="0" borderId="41" xfId="48" applyNumberFormat="1" applyFont="1" applyFill="1" applyBorder="1" applyAlignment="1">
      <alignment horizontal="center" vertical="center" wrapText="1"/>
    </xf>
    <xf numFmtId="49" fontId="6" fillId="11" borderId="44" xfId="48" applyNumberFormat="1" applyFont="1" applyFill="1" applyBorder="1" applyAlignment="1">
      <alignment horizontal="right" vertical="center" wrapText="1"/>
    </xf>
    <xf numFmtId="49" fontId="6" fillId="11" borderId="45" xfId="48" applyNumberFormat="1" applyFont="1" applyFill="1" applyBorder="1" applyAlignment="1">
      <alignment horizontal="right" vertical="center" wrapText="1"/>
    </xf>
    <xf numFmtId="49" fontId="6" fillId="11" borderId="16" xfId="48" applyNumberFormat="1" applyFont="1" applyFill="1" applyBorder="1" applyAlignment="1">
      <alignment horizontal="right" vertical="center" wrapText="1"/>
    </xf>
    <xf numFmtId="4" fontId="50" fillId="0" borderId="46" xfId="0" applyNumberFormat="1" applyFont="1" applyFill="1" applyBorder="1" applyAlignment="1">
      <alignment horizontal="center" vertical="center"/>
    </xf>
    <xf numFmtId="4" fontId="50" fillId="0" borderId="29" xfId="0" applyNumberFormat="1" applyFont="1" applyFill="1" applyBorder="1" applyAlignment="1">
      <alignment horizontal="center" vertical="center"/>
    </xf>
    <xf numFmtId="0" fontId="50" fillId="0" borderId="30" xfId="0" applyFont="1" applyFill="1" applyBorder="1" applyAlignment="1">
      <alignment horizontal="center" vertical="center"/>
    </xf>
    <xf numFmtId="49" fontId="6" fillId="7" borderId="42" xfId="48" applyNumberFormat="1" applyFont="1" applyFill="1" applyBorder="1" applyAlignment="1">
      <alignment horizontal="left" vertical="center" wrapText="1"/>
    </xf>
    <xf numFmtId="49" fontId="6" fillId="7" borderId="0" xfId="48" applyNumberFormat="1" applyFont="1" applyFill="1" applyBorder="1" applyAlignment="1">
      <alignment horizontal="left" vertical="center" wrapText="1"/>
    </xf>
    <xf numFmtId="49" fontId="6" fillId="7" borderId="47" xfId="48" applyNumberFormat="1" applyFont="1" applyFill="1" applyBorder="1" applyAlignment="1">
      <alignment horizontal="left" vertical="center" wrapText="1"/>
    </xf>
    <xf numFmtId="49" fontId="5" fillId="0" borderId="48" xfId="48" applyNumberFormat="1" applyFont="1" applyFill="1" applyBorder="1" applyAlignment="1">
      <alignment horizontal="center" vertical="center" wrapText="1"/>
    </xf>
    <xf numFmtId="49" fontId="5" fillId="0" borderId="49" xfId="48" applyNumberFormat="1" applyFont="1" applyFill="1" applyBorder="1" applyAlignment="1">
      <alignment horizontal="center" vertical="center" wrapText="1"/>
    </xf>
    <xf numFmtId="49" fontId="5" fillId="0" borderId="50" xfId="48" applyNumberFormat="1" applyFont="1" applyFill="1" applyBorder="1" applyAlignment="1">
      <alignment horizontal="center" vertical="center" wrapText="1"/>
    </xf>
    <xf numFmtId="49" fontId="6" fillId="11" borderId="11" xfId="48" applyNumberFormat="1" applyFont="1" applyFill="1" applyBorder="1" applyAlignment="1">
      <alignment horizontal="right" vertical="center" wrapText="1"/>
    </xf>
    <xf numFmtId="49" fontId="5" fillId="0" borderId="51" xfId="48" applyNumberFormat="1" applyFont="1" applyFill="1" applyBorder="1" applyAlignment="1">
      <alignment horizontal="center" vertical="center" wrapText="1"/>
    </xf>
    <xf numFmtId="49" fontId="6" fillId="11" borderId="27" xfId="48" applyNumberFormat="1" applyFont="1" applyFill="1" applyBorder="1" applyAlignment="1">
      <alignment horizontal="right" vertical="center" wrapText="1"/>
    </xf>
    <xf numFmtId="4" fontId="50" fillId="0" borderId="11" xfId="0" applyNumberFormat="1" applyFont="1" applyFill="1" applyBorder="1" applyAlignment="1">
      <alignment horizontal="center" vertical="center"/>
    </xf>
    <xf numFmtId="4" fontId="50" fillId="0" borderId="27" xfId="0" applyNumberFormat="1" applyFont="1" applyFill="1" applyBorder="1" applyAlignment="1">
      <alignment horizontal="center" vertical="center"/>
    </xf>
    <xf numFmtId="49" fontId="5" fillId="0" borderId="14" xfId="48" applyNumberFormat="1" applyFont="1" applyFill="1" applyBorder="1" applyAlignment="1">
      <alignment horizontal="center" vertical="center" wrapText="1"/>
    </xf>
    <xf numFmtId="49" fontId="5" fillId="0" borderId="10" xfId="48" applyNumberFormat="1" applyFont="1" applyFill="1" applyBorder="1" applyAlignment="1">
      <alignment horizontal="center" vertical="center" wrapText="1"/>
    </xf>
    <xf numFmtId="49" fontId="5" fillId="0" borderId="11" xfId="48" applyNumberFormat="1" applyFont="1" applyFill="1" applyBorder="1" applyAlignment="1">
      <alignment horizontal="center" vertical="center" wrapText="1"/>
    </xf>
    <xf numFmtId="0" fontId="50" fillId="0" borderId="52" xfId="0" applyFont="1" applyFill="1" applyBorder="1" applyAlignment="1">
      <alignment horizontal="center" vertical="center"/>
    </xf>
    <xf numFmtId="49" fontId="6" fillId="11" borderId="53" xfId="48" applyNumberFormat="1" applyFont="1" applyFill="1" applyBorder="1" applyAlignment="1">
      <alignment horizontal="right" vertical="center" wrapText="1"/>
    </xf>
    <xf numFmtId="49" fontId="6" fillId="7" borderId="54" xfId="48" applyNumberFormat="1" applyFont="1" applyFill="1" applyBorder="1" applyAlignment="1">
      <alignment horizontal="left" vertical="center" wrapText="1"/>
    </xf>
    <xf numFmtId="49" fontId="6" fillId="7" borderId="55" xfId="48" applyNumberFormat="1" applyFont="1" applyFill="1" applyBorder="1" applyAlignment="1">
      <alignment horizontal="left" vertical="center" wrapText="1"/>
    </xf>
    <xf numFmtId="49" fontId="6" fillId="7" borderId="56" xfId="48" applyNumberFormat="1" applyFont="1" applyFill="1" applyBorder="1" applyAlignment="1">
      <alignment horizontal="left" vertical="center" wrapText="1"/>
    </xf>
    <xf numFmtId="0" fontId="50" fillId="0" borderId="50" xfId="0" applyFont="1" applyFill="1" applyBorder="1" applyAlignment="1">
      <alignment horizontal="center" vertical="center"/>
    </xf>
    <xf numFmtId="0" fontId="50" fillId="0" borderId="41" xfId="0" applyFont="1" applyFill="1" applyBorder="1" applyAlignment="1">
      <alignment horizontal="center" vertical="center"/>
    </xf>
    <xf numFmtId="49" fontId="6" fillId="7" borderId="54" xfId="48" applyNumberFormat="1" applyFont="1" applyFill="1" applyBorder="1" applyAlignment="1" quotePrefix="1">
      <alignment horizontal="left" vertical="center" wrapText="1"/>
    </xf>
    <xf numFmtId="49" fontId="6" fillId="7" borderId="55" xfId="48" applyNumberFormat="1" applyFont="1" applyFill="1" applyBorder="1" applyAlignment="1" quotePrefix="1">
      <alignment horizontal="left" vertical="center" wrapText="1"/>
    </xf>
    <xf numFmtId="49" fontId="6" fillId="7" borderId="56" xfId="48" applyNumberFormat="1" applyFont="1" applyFill="1" applyBorder="1" applyAlignment="1" quotePrefix="1">
      <alignment horizontal="left" vertical="center" wrapText="1"/>
    </xf>
    <xf numFmtId="0" fontId="8" fillId="0" borderId="35" xfId="58" applyFont="1" applyFill="1" applyBorder="1" applyAlignment="1">
      <alignment horizontal="center" vertical="center" wrapText="1"/>
      <protection/>
    </xf>
    <xf numFmtId="0" fontId="8" fillId="0" borderId="17" xfId="58" applyFont="1" applyFill="1" applyBorder="1" applyAlignment="1">
      <alignment horizontal="center" vertical="center" wrapText="1"/>
      <protection/>
    </xf>
    <xf numFmtId="0" fontId="7" fillId="0" borderId="0" xfId="0" applyFont="1" applyFill="1" applyBorder="1" applyAlignment="1">
      <alignment horizontal="center" vertical="center"/>
    </xf>
    <xf numFmtId="4" fontId="6" fillId="0" borderId="38" xfId="48" applyNumberFormat="1" applyFont="1" applyFill="1" applyBorder="1" applyAlignment="1">
      <alignment horizontal="center" vertical="center" wrapText="1"/>
    </xf>
    <xf numFmtId="4" fontId="6" fillId="0" borderId="39" xfId="48" applyNumberFormat="1" applyFont="1" applyFill="1" applyBorder="1" applyAlignment="1">
      <alignment horizontal="center" vertical="center" wrapText="1"/>
    </xf>
    <xf numFmtId="0" fontId="6" fillId="7" borderId="54" xfId="0" applyFont="1" applyFill="1" applyBorder="1" applyAlignment="1">
      <alignment horizontal="left" vertical="center" wrapText="1"/>
    </xf>
    <xf numFmtId="0" fontId="6" fillId="7" borderId="55" xfId="0" applyFont="1" applyFill="1" applyBorder="1" applyAlignment="1">
      <alignment horizontal="left" vertical="center" wrapText="1"/>
    </xf>
    <xf numFmtId="0" fontId="6" fillId="7" borderId="56" xfId="0" applyFont="1" applyFill="1" applyBorder="1" applyAlignment="1">
      <alignment horizontal="left" vertical="center" wrapText="1"/>
    </xf>
    <xf numFmtId="49" fontId="6" fillId="11" borderId="57" xfId="48" applyNumberFormat="1" applyFont="1" applyFill="1" applyBorder="1" applyAlignment="1">
      <alignment horizontal="right" vertical="center" wrapText="1"/>
    </xf>
    <xf numFmtId="49" fontId="6" fillId="11" borderId="58" xfId="48" applyNumberFormat="1" applyFont="1" applyFill="1" applyBorder="1" applyAlignment="1">
      <alignment horizontal="right" vertical="center" wrapText="1"/>
    </xf>
    <xf numFmtId="49" fontId="6" fillId="11" borderId="29" xfId="48" applyNumberFormat="1" applyFont="1" applyFill="1" applyBorder="1" applyAlignment="1">
      <alignment horizontal="right" vertical="center" wrapText="1"/>
    </xf>
    <xf numFmtId="4" fontId="50" fillId="0" borderId="43" xfId="0" applyNumberFormat="1" applyFont="1" applyFill="1" applyBorder="1" applyAlignment="1">
      <alignment horizontal="center" vertical="center"/>
    </xf>
    <xf numFmtId="4" fontId="50" fillId="0" borderId="34" xfId="0" applyNumberFormat="1" applyFont="1" applyFill="1" applyBorder="1" applyAlignment="1">
      <alignment horizontal="center" vertical="center"/>
    </xf>
    <xf numFmtId="49" fontId="6" fillId="7" borderId="44" xfId="48" applyNumberFormat="1" applyFont="1" applyFill="1" applyBorder="1" applyAlignment="1">
      <alignment horizontal="left" vertical="center" wrapText="1"/>
    </xf>
    <xf numFmtId="49" fontId="6" fillId="7" borderId="45" xfId="48" applyNumberFormat="1" applyFont="1" applyFill="1" applyBorder="1" applyAlignment="1">
      <alignment horizontal="left" vertical="center" wrapText="1"/>
    </xf>
    <xf numFmtId="49" fontId="6" fillId="7" borderId="16" xfId="48" applyNumberFormat="1" applyFont="1" applyFill="1" applyBorder="1" applyAlignment="1">
      <alignment horizontal="left" vertical="center" wrapText="1"/>
    </xf>
    <xf numFmtId="2" fontId="5" fillId="0" borderId="20" xfId="48" applyNumberFormat="1" applyFont="1" applyFill="1" applyBorder="1" applyAlignment="1">
      <alignment horizontal="center" vertical="center" wrapText="1"/>
    </xf>
    <xf numFmtId="2" fontId="5" fillId="0" borderId="31" xfId="48" applyNumberFormat="1" applyFont="1" applyFill="1" applyBorder="1" applyAlignment="1">
      <alignment horizontal="center" vertical="center" wrapText="1"/>
    </xf>
    <xf numFmtId="2" fontId="5" fillId="0" borderId="41" xfId="48" applyNumberFormat="1" applyFont="1" applyFill="1" applyBorder="1" applyAlignment="1">
      <alignment horizontal="center" vertical="center" wrapText="1"/>
    </xf>
    <xf numFmtId="49" fontId="6" fillId="7" borderId="12" xfId="0" applyNumberFormat="1" applyFont="1" applyFill="1" applyBorder="1" applyAlignment="1">
      <alignment horizontal="left" vertical="center" wrapText="1"/>
    </xf>
    <xf numFmtId="49" fontId="6" fillId="7" borderId="25" xfId="0" applyNumberFormat="1" applyFont="1" applyFill="1" applyBorder="1" applyAlignment="1">
      <alignment horizontal="left" vertical="center" wrapText="1"/>
    </xf>
    <xf numFmtId="0" fontId="50" fillId="0" borderId="16" xfId="0" applyFont="1" applyFill="1" applyBorder="1" applyAlignment="1">
      <alignment horizontal="center" vertical="center"/>
    </xf>
    <xf numFmtId="0" fontId="6" fillId="7" borderId="35" xfId="0" applyFont="1" applyFill="1" applyBorder="1" applyAlignment="1" quotePrefix="1">
      <alignment horizontal="left" vertical="center" wrapText="1"/>
    </xf>
    <xf numFmtId="0" fontId="6" fillId="7" borderId="36" xfId="0" applyFont="1" applyFill="1" applyBorder="1" applyAlignment="1" quotePrefix="1">
      <alignment horizontal="left" vertical="center" wrapText="1"/>
    </xf>
    <xf numFmtId="0" fontId="6" fillId="7" borderId="37" xfId="0" applyFont="1" applyFill="1" applyBorder="1" applyAlignment="1" quotePrefix="1">
      <alignment horizontal="left" vertical="center" wrapText="1"/>
    </xf>
    <xf numFmtId="0" fontId="10" fillId="0" borderId="0" xfId="0" applyFont="1" applyAlignment="1">
      <alignment horizontal="left" vertical="top" wrapText="1"/>
    </xf>
    <xf numFmtId="0" fontId="43" fillId="0" borderId="0" xfId="0" applyFont="1" applyAlignment="1">
      <alignment horizontal="left" vertical="top"/>
    </xf>
    <xf numFmtId="4" fontId="50" fillId="0" borderId="18" xfId="0" applyNumberFormat="1" applyFont="1" applyFill="1" applyBorder="1" applyAlignment="1">
      <alignment horizontal="center" vertical="center"/>
    </xf>
    <xf numFmtId="4" fontId="50" fillId="0" borderId="26" xfId="0" applyNumberFormat="1" applyFont="1" applyFill="1" applyBorder="1" applyAlignment="1">
      <alignment horizontal="center" vertical="center"/>
    </xf>
    <xf numFmtId="0" fontId="50" fillId="0" borderId="34" xfId="0" applyFont="1" applyFill="1" applyBorder="1" applyAlignment="1">
      <alignment horizontal="center" vertical="center"/>
    </xf>
    <xf numFmtId="0" fontId="50" fillId="0" borderId="47" xfId="0" applyFont="1" applyFill="1" applyBorder="1" applyAlignment="1">
      <alignment horizontal="center" vertical="center"/>
    </xf>
    <xf numFmtId="0" fontId="50" fillId="0" borderId="59" xfId="0" applyFont="1" applyFill="1" applyBorder="1" applyAlignment="1">
      <alignment horizontal="center" vertical="center"/>
    </xf>
    <xf numFmtId="4" fontId="50" fillId="0" borderId="60" xfId="0" applyNumberFormat="1" applyFont="1" applyFill="1" applyBorder="1" applyAlignment="1">
      <alignment horizontal="center" vertical="center"/>
    </xf>
    <xf numFmtId="0" fontId="51" fillId="0" borderId="0" xfId="0" applyFont="1" applyFill="1" applyAlignment="1">
      <alignment horizontal="center" vertical="center"/>
    </xf>
    <xf numFmtId="3" fontId="51" fillId="0" borderId="0" xfId="0" applyNumberFormat="1" applyFont="1" applyFill="1" applyAlignment="1">
      <alignment horizontal="center" vertical="center"/>
    </xf>
    <xf numFmtId="49" fontId="43" fillId="0" borderId="0" xfId="0" applyNumberFormat="1" applyFont="1" applyFill="1" applyAlignment="1">
      <alignment vertical="center"/>
    </xf>
    <xf numFmtId="3" fontId="43" fillId="0" borderId="0" xfId="0" applyNumberFormat="1" applyFont="1" applyFill="1" applyAlignment="1">
      <alignment vertical="center"/>
    </xf>
    <xf numFmtId="0" fontId="9" fillId="0" borderId="52" xfId="57" applyFont="1" applyFill="1" applyBorder="1" applyAlignment="1">
      <alignment horizontal="right" vertical="center" wrapText="1"/>
      <protection/>
    </xf>
    <xf numFmtId="0" fontId="9" fillId="0" borderId="61" xfId="57" applyFont="1" applyFill="1" applyBorder="1" applyAlignment="1">
      <alignment horizontal="right" vertical="center" wrapText="1"/>
      <protection/>
    </xf>
    <xf numFmtId="0" fontId="9" fillId="0" borderId="62" xfId="57" applyFont="1" applyFill="1" applyBorder="1" applyAlignment="1">
      <alignment horizontal="right" vertical="center" wrapText="1"/>
      <protection/>
    </xf>
    <xf numFmtId="0" fontId="9" fillId="0" borderId="57" xfId="57" applyFont="1" applyFill="1" applyBorder="1" applyAlignment="1">
      <alignment horizontal="right" vertical="center" wrapText="1"/>
      <protection/>
    </xf>
    <xf numFmtId="0" fontId="9" fillId="0" borderId="58" xfId="57" applyFont="1" applyFill="1" applyBorder="1" applyAlignment="1">
      <alignment horizontal="right" vertical="center" wrapText="1"/>
      <protection/>
    </xf>
    <xf numFmtId="0" fontId="9" fillId="0" borderId="29" xfId="57" applyFont="1" applyFill="1" applyBorder="1" applyAlignment="1">
      <alignment horizontal="righ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72"/>
  <sheetViews>
    <sheetView tabSelected="1" zoomScale="85" zoomScaleNormal="85" zoomScaleSheetLayoutView="55" zoomScalePageLayoutView="0" workbookViewId="0" topLeftCell="A300">
      <selection activeCell="E370" sqref="E370"/>
    </sheetView>
  </sheetViews>
  <sheetFormatPr defaultColWidth="8.875" defaultRowHeight="15.75"/>
  <cols>
    <col min="1" max="2" width="11.00390625" style="9" customWidth="1"/>
    <col min="3" max="3" width="50.25390625" style="17" customWidth="1"/>
    <col min="4" max="4" width="22.875" style="61" customWidth="1"/>
    <col min="5" max="5" width="20.00390625" style="61" customWidth="1"/>
    <col min="6" max="6" width="12.375" style="9" customWidth="1"/>
    <col min="7" max="7" width="17.00390625" style="63" customWidth="1"/>
    <col min="8" max="8" width="20.125" style="9" customWidth="1"/>
    <col min="9" max="9" width="19.25390625" style="9" customWidth="1"/>
    <col min="10" max="10" width="14.875" style="9" customWidth="1"/>
    <col min="11" max="11" width="14.25390625" style="9" customWidth="1"/>
    <col min="12" max="12" width="18.50390625" style="9" customWidth="1"/>
    <col min="13" max="196" width="8.875" style="9" customWidth="1"/>
    <col min="197" max="197" width="50.625" style="9" customWidth="1"/>
    <col min="198" max="200" width="8.875" style="9" customWidth="1"/>
    <col min="201" max="201" width="12.00390625" style="9" customWidth="1"/>
    <col min="202" max="16384" width="8.875" style="9" customWidth="1"/>
  </cols>
  <sheetData>
    <row r="1" spans="1:12" ht="30.75" customHeight="1">
      <c r="A1" s="186" t="s">
        <v>460</v>
      </c>
      <c r="B1" s="186"/>
      <c r="C1" s="186"/>
      <c r="D1" s="186"/>
      <c r="E1" s="186"/>
      <c r="F1" s="186"/>
      <c r="G1" s="186"/>
      <c r="H1" s="186"/>
      <c r="I1" s="186"/>
      <c r="J1" s="186"/>
      <c r="K1" s="186"/>
      <c r="L1" s="186"/>
    </row>
    <row r="2" spans="1:12" ht="15" customHeight="1">
      <c r="A2" s="20"/>
      <c r="B2" s="20"/>
      <c r="C2" s="20"/>
      <c r="D2" s="53"/>
      <c r="E2" s="53"/>
      <c r="F2" s="20"/>
      <c r="G2" s="62"/>
      <c r="H2" s="20"/>
      <c r="I2" s="20"/>
      <c r="J2" s="20"/>
      <c r="K2" s="20"/>
      <c r="L2" s="20"/>
    </row>
    <row r="3" spans="1:12" ht="14.25" customHeight="1">
      <c r="A3" s="114" t="s">
        <v>461</v>
      </c>
      <c r="B3" s="114"/>
      <c r="C3" s="114"/>
      <c r="D3" s="114"/>
      <c r="E3" s="114"/>
      <c r="F3" s="114"/>
      <c r="G3" s="114"/>
      <c r="H3" s="114"/>
      <c r="I3" s="114"/>
      <c r="J3" s="114"/>
      <c r="K3" s="114"/>
      <c r="L3" s="114"/>
    </row>
    <row r="4" spans="1:12" ht="14.25" customHeight="1">
      <c r="A4" s="217"/>
      <c r="B4" s="20"/>
      <c r="C4" s="20"/>
      <c r="D4" s="53"/>
      <c r="E4" s="53"/>
      <c r="F4" s="20"/>
      <c r="G4" s="218"/>
      <c r="H4" s="217"/>
      <c r="I4" s="217"/>
      <c r="J4" s="217"/>
      <c r="K4" s="217"/>
      <c r="L4" s="217"/>
    </row>
    <row r="5" spans="1:12" ht="14.25" customHeight="1">
      <c r="A5" s="64"/>
      <c r="B5" s="64"/>
      <c r="C5" s="64"/>
      <c r="D5" s="219"/>
      <c r="E5" s="219"/>
      <c r="F5" s="64"/>
      <c r="G5" s="220"/>
      <c r="H5" s="64"/>
      <c r="I5" s="64"/>
      <c r="J5" s="64"/>
      <c r="K5" s="64"/>
      <c r="L5" s="64"/>
    </row>
    <row r="6" spans="1:12" ht="14.25" customHeight="1">
      <c r="A6" s="114" t="s">
        <v>447</v>
      </c>
      <c r="B6" s="114"/>
      <c r="C6" s="114"/>
      <c r="D6" s="219"/>
      <c r="E6" s="219"/>
      <c r="F6" s="64"/>
      <c r="G6" s="220"/>
      <c r="H6" s="64"/>
      <c r="I6" s="114" t="s">
        <v>451</v>
      </c>
      <c r="J6" s="114"/>
      <c r="K6" s="114"/>
      <c r="L6" s="114"/>
    </row>
    <row r="7" spans="1:12" ht="14.25" customHeight="1">
      <c r="A7" s="64"/>
      <c r="B7" s="64"/>
      <c r="C7" s="64"/>
      <c r="D7" s="219"/>
      <c r="E7" s="219"/>
      <c r="F7" s="64"/>
      <c r="G7" s="220"/>
      <c r="H7" s="64"/>
      <c r="I7" s="64"/>
      <c r="J7" s="64"/>
      <c r="K7" s="64"/>
      <c r="L7" s="64"/>
    </row>
    <row r="8" spans="1:12" ht="14.25" customHeight="1">
      <c r="A8" s="114" t="s">
        <v>448</v>
      </c>
      <c r="B8" s="114"/>
      <c r="C8" s="114"/>
      <c r="D8" s="219"/>
      <c r="E8" s="219"/>
      <c r="F8" s="64"/>
      <c r="G8" s="220"/>
      <c r="H8" s="64"/>
      <c r="I8" s="114" t="s">
        <v>448</v>
      </c>
      <c r="J8" s="114"/>
      <c r="K8" s="114"/>
      <c r="L8" s="114"/>
    </row>
    <row r="9" spans="1:12" ht="14.25" customHeight="1">
      <c r="A9" s="64"/>
      <c r="B9" s="64"/>
      <c r="C9" s="64"/>
      <c r="D9" s="219"/>
      <c r="E9" s="219"/>
      <c r="F9" s="64"/>
      <c r="G9" s="220"/>
      <c r="H9" s="64"/>
      <c r="I9" s="64"/>
      <c r="J9" s="64"/>
      <c r="K9" s="64"/>
      <c r="L9" s="64"/>
    </row>
    <row r="10" spans="1:12" ht="14.25" customHeight="1">
      <c r="A10" s="114" t="s">
        <v>449</v>
      </c>
      <c r="B10" s="114"/>
      <c r="C10" s="114"/>
      <c r="D10" s="219"/>
      <c r="E10" s="219"/>
      <c r="F10" s="64"/>
      <c r="G10" s="220"/>
      <c r="H10" s="64"/>
      <c r="I10" s="114" t="s">
        <v>452</v>
      </c>
      <c r="J10" s="114"/>
      <c r="K10" s="114"/>
      <c r="L10" s="114"/>
    </row>
    <row r="11" spans="1:12" ht="14.25" customHeight="1">
      <c r="A11" s="64"/>
      <c r="B11" s="64"/>
      <c r="C11" s="64"/>
      <c r="D11" s="219"/>
      <c r="E11" s="219"/>
      <c r="F11" s="64"/>
      <c r="G11" s="220"/>
      <c r="H11" s="64"/>
      <c r="I11" s="64"/>
      <c r="J11" s="64"/>
      <c r="K11" s="64"/>
      <c r="L11" s="64"/>
    </row>
    <row r="12" spans="1:12" ht="14.25" customHeight="1">
      <c r="A12" s="114" t="s">
        <v>448</v>
      </c>
      <c r="B12" s="114"/>
      <c r="C12" s="114"/>
      <c r="D12" s="219"/>
      <c r="E12" s="219"/>
      <c r="F12" s="64"/>
      <c r="G12" s="220"/>
      <c r="H12" s="64"/>
      <c r="I12" s="114" t="s">
        <v>448</v>
      </c>
      <c r="J12" s="114"/>
      <c r="K12" s="114"/>
      <c r="L12" s="114"/>
    </row>
    <row r="13" spans="1:12" ht="14.25" customHeight="1">
      <c r="A13" s="64"/>
      <c r="B13" s="64"/>
      <c r="C13" s="64"/>
      <c r="D13" s="219"/>
      <c r="E13" s="219"/>
      <c r="F13" s="64"/>
      <c r="G13" s="220"/>
      <c r="H13" s="64"/>
      <c r="I13" s="64"/>
      <c r="J13" s="64"/>
      <c r="K13" s="64"/>
      <c r="L13" s="64"/>
    </row>
    <row r="14" spans="1:12" ht="14.25" customHeight="1">
      <c r="A14" s="114" t="s">
        <v>450</v>
      </c>
      <c r="B14" s="114"/>
      <c r="C14" s="114"/>
      <c r="D14" s="219"/>
      <c r="E14" s="219"/>
      <c r="F14" s="64"/>
      <c r="G14" s="220"/>
      <c r="H14" s="64"/>
      <c r="I14" s="114" t="s">
        <v>453</v>
      </c>
      <c r="J14" s="114"/>
      <c r="K14" s="114"/>
      <c r="L14" s="114"/>
    </row>
    <row r="15" spans="1:12" ht="14.25" customHeight="1">
      <c r="A15" s="96"/>
      <c r="B15" s="96"/>
      <c r="C15" s="96"/>
      <c r="D15" s="219"/>
      <c r="E15" s="219"/>
      <c r="F15" s="64"/>
      <c r="G15" s="220"/>
      <c r="H15" s="64"/>
      <c r="I15" s="64"/>
      <c r="J15" s="64"/>
      <c r="K15" s="64"/>
      <c r="L15" s="64"/>
    </row>
    <row r="16" spans="1:12" ht="17.25" customHeight="1">
      <c r="A16" s="114" t="s">
        <v>448</v>
      </c>
      <c r="B16" s="114"/>
      <c r="C16" s="114"/>
      <c r="D16" s="219"/>
      <c r="E16" s="219"/>
      <c r="F16" s="64"/>
      <c r="G16" s="220"/>
      <c r="H16" s="64"/>
      <c r="I16" s="114" t="s">
        <v>448</v>
      </c>
      <c r="J16" s="114"/>
      <c r="K16" s="114"/>
      <c r="L16" s="114"/>
    </row>
    <row r="17" spans="2:6" ht="19.5" customHeight="1" thickBot="1">
      <c r="B17" s="20"/>
      <c r="C17" s="20"/>
      <c r="D17" s="53"/>
      <c r="E17" s="53"/>
      <c r="F17" s="20"/>
    </row>
    <row r="18" spans="1:15" ht="45.75" customHeight="1">
      <c r="A18" s="65" t="s">
        <v>276</v>
      </c>
      <c r="B18" s="184" t="s">
        <v>267</v>
      </c>
      <c r="C18" s="185"/>
      <c r="D18" s="66" t="s">
        <v>268</v>
      </c>
      <c r="E18" s="67" t="s">
        <v>269</v>
      </c>
      <c r="F18" s="68" t="s">
        <v>270</v>
      </c>
      <c r="G18" s="69" t="s">
        <v>271</v>
      </c>
      <c r="H18" s="70" t="s">
        <v>272</v>
      </c>
      <c r="I18" s="71" t="s">
        <v>273</v>
      </c>
      <c r="J18" s="72" t="s">
        <v>274</v>
      </c>
      <c r="K18" s="71" t="s">
        <v>275</v>
      </c>
      <c r="L18" s="73" t="s">
        <v>279</v>
      </c>
      <c r="M18" s="22"/>
      <c r="N18" s="23"/>
      <c r="O18" s="22"/>
    </row>
    <row r="19" spans="1:12" ht="33" customHeight="1">
      <c r="A19" s="179">
        <v>1</v>
      </c>
      <c r="B19" s="189" t="s">
        <v>277</v>
      </c>
      <c r="C19" s="190"/>
      <c r="D19" s="190"/>
      <c r="E19" s="190"/>
      <c r="F19" s="190"/>
      <c r="G19" s="190"/>
      <c r="H19" s="190"/>
      <c r="I19" s="190"/>
      <c r="J19" s="190"/>
      <c r="K19" s="190"/>
      <c r="L19" s="191"/>
    </row>
    <row r="20" spans="1:12" s="10" customFormat="1" ht="60">
      <c r="A20" s="118"/>
      <c r="B20" s="3" t="s">
        <v>281</v>
      </c>
      <c r="C20" s="12" t="s">
        <v>132</v>
      </c>
      <c r="D20" s="52"/>
      <c r="E20" s="52"/>
      <c r="F20" s="1" t="s">
        <v>0</v>
      </c>
      <c r="G20" s="48">
        <v>1035</v>
      </c>
      <c r="H20" s="49"/>
      <c r="I20" s="49">
        <f>H20*G20</f>
        <v>0</v>
      </c>
      <c r="J20" s="50"/>
      <c r="K20" s="49">
        <f>I20*J20</f>
        <v>0</v>
      </c>
      <c r="L20" s="51">
        <f>I20+K20</f>
        <v>0</v>
      </c>
    </row>
    <row r="21" spans="1:12" s="10" customFormat="1" ht="72">
      <c r="A21" s="118"/>
      <c r="B21" s="3" t="s">
        <v>282</v>
      </c>
      <c r="C21" s="12" t="s">
        <v>133</v>
      </c>
      <c r="D21" s="52"/>
      <c r="E21" s="52"/>
      <c r="F21" s="1" t="s">
        <v>0</v>
      </c>
      <c r="G21" s="48">
        <v>299</v>
      </c>
      <c r="H21" s="49"/>
      <c r="I21" s="49">
        <f aca="true" t="shared" si="0" ref="I21:I26">H21*G21</f>
        <v>0</v>
      </c>
      <c r="J21" s="50"/>
      <c r="K21" s="49">
        <f aca="true" t="shared" si="1" ref="K21:K26">I21*J21</f>
        <v>0</v>
      </c>
      <c r="L21" s="51">
        <f aca="true" t="shared" si="2" ref="L21:L26">I21+K21</f>
        <v>0</v>
      </c>
    </row>
    <row r="22" spans="1:12" s="10" customFormat="1" ht="24">
      <c r="A22" s="118"/>
      <c r="B22" s="3" t="s">
        <v>283</v>
      </c>
      <c r="C22" s="12" t="s">
        <v>134</v>
      </c>
      <c r="D22" s="52"/>
      <c r="E22" s="52"/>
      <c r="F22" s="1" t="s">
        <v>0</v>
      </c>
      <c r="G22" s="48">
        <v>1454</v>
      </c>
      <c r="H22" s="49"/>
      <c r="I22" s="49">
        <f t="shared" si="0"/>
        <v>0</v>
      </c>
      <c r="J22" s="50"/>
      <c r="K22" s="49">
        <f t="shared" si="1"/>
        <v>0</v>
      </c>
      <c r="L22" s="51">
        <f t="shared" si="2"/>
        <v>0</v>
      </c>
    </row>
    <row r="23" spans="1:12" s="10" customFormat="1" ht="24">
      <c r="A23" s="118"/>
      <c r="B23" s="3" t="s">
        <v>284</v>
      </c>
      <c r="C23" s="7" t="s">
        <v>1</v>
      </c>
      <c r="D23" s="6"/>
      <c r="E23" s="6"/>
      <c r="F23" s="1" t="s">
        <v>0</v>
      </c>
      <c r="G23" s="48">
        <v>1344</v>
      </c>
      <c r="H23" s="49"/>
      <c r="I23" s="49">
        <f t="shared" si="0"/>
        <v>0</v>
      </c>
      <c r="J23" s="50"/>
      <c r="K23" s="49">
        <f t="shared" si="1"/>
        <v>0</v>
      </c>
      <c r="L23" s="51">
        <f t="shared" si="2"/>
        <v>0</v>
      </c>
    </row>
    <row r="24" spans="1:12" s="10" customFormat="1" ht="24" customHeight="1">
      <c r="A24" s="118"/>
      <c r="B24" s="3" t="s">
        <v>285</v>
      </c>
      <c r="C24" s="7" t="s">
        <v>2</v>
      </c>
      <c r="D24" s="6"/>
      <c r="E24" s="6"/>
      <c r="F24" s="1" t="s">
        <v>0</v>
      </c>
      <c r="G24" s="48">
        <v>1344</v>
      </c>
      <c r="H24" s="49"/>
      <c r="I24" s="49">
        <f t="shared" si="0"/>
        <v>0</v>
      </c>
      <c r="J24" s="50"/>
      <c r="K24" s="49">
        <f t="shared" si="1"/>
        <v>0</v>
      </c>
      <c r="L24" s="51">
        <f t="shared" si="2"/>
        <v>0</v>
      </c>
    </row>
    <row r="25" spans="1:12" s="10" customFormat="1" ht="24">
      <c r="A25" s="118"/>
      <c r="B25" s="3" t="s">
        <v>286</v>
      </c>
      <c r="C25" s="12" t="s">
        <v>6</v>
      </c>
      <c r="D25" s="52"/>
      <c r="E25" s="52"/>
      <c r="F25" s="1" t="s">
        <v>0</v>
      </c>
      <c r="G25" s="48">
        <v>157</v>
      </c>
      <c r="H25" s="49"/>
      <c r="I25" s="49">
        <f t="shared" si="0"/>
        <v>0</v>
      </c>
      <c r="J25" s="50"/>
      <c r="K25" s="49">
        <f t="shared" si="1"/>
        <v>0</v>
      </c>
      <c r="L25" s="51">
        <f t="shared" si="2"/>
        <v>0</v>
      </c>
    </row>
    <row r="26" spans="1:12" s="10" customFormat="1" ht="24">
      <c r="A26" s="118"/>
      <c r="B26" s="3" t="s">
        <v>287</v>
      </c>
      <c r="C26" s="7" t="s">
        <v>7</v>
      </c>
      <c r="D26" s="6"/>
      <c r="E26" s="6"/>
      <c r="F26" s="1" t="s">
        <v>0</v>
      </c>
      <c r="G26" s="48">
        <v>157</v>
      </c>
      <c r="H26" s="49"/>
      <c r="I26" s="49">
        <f t="shared" si="0"/>
        <v>0</v>
      </c>
      <c r="J26" s="50"/>
      <c r="K26" s="49">
        <f t="shared" si="1"/>
        <v>0</v>
      </c>
      <c r="L26" s="51">
        <f t="shared" si="2"/>
        <v>0</v>
      </c>
    </row>
    <row r="27" spans="1:12" s="10" customFormat="1" ht="29.25" customHeight="1" thickBot="1">
      <c r="A27" s="180"/>
      <c r="B27" s="146" t="s">
        <v>278</v>
      </c>
      <c r="C27" s="147"/>
      <c r="D27" s="147"/>
      <c r="E27" s="147"/>
      <c r="F27" s="147"/>
      <c r="G27" s="147"/>
      <c r="H27" s="147"/>
      <c r="I27" s="95">
        <f>SUM(I20:I26)</f>
        <v>0</v>
      </c>
      <c r="J27" s="187">
        <f>SUM(K20:K26)</f>
        <v>0</v>
      </c>
      <c r="K27" s="188"/>
      <c r="L27" s="98">
        <f>SUM(L20:L26)</f>
        <v>0</v>
      </c>
    </row>
    <row r="28" spans="1:12" s="10" customFormat="1" ht="39.75" customHeight="1">
      <c r="A28" s="179">
        <v>2</v>
      </c>
      <c r="B28" s="176" t="s">
        <v>110</v>
      </c>
      <c r="C28" s="177"/>
      <c r="D28" s="177"/>
      <c r="E28" s="177"/>
      <c r="F28" s="177"/>
      <c r="G28" s="177"/>
      <c r="H28" s="177"/>
      <c r="I28" s="177"/>
      <c r="J28" s="177"/>
      <c r="K28" s="177"/>
      <c r="L28" s="178"/>
    </row>
    <row r="29" spans="1:12" ht="96">
      <c r="A29" s="118"/>
      <c r="B29" s="3" t="s">
        <v>288</v>
      </c>
      <c r="C29" s="7" t="s">
        <v>135</v>
      </c>
      <c r="D29" s="6"/>
      <c r="E29" s="6"/>
      <c r="F29" s="1" t="s">
        <v>0</v>
      </c>
      <c r="G29" s="48">
        <v>360</v>
      </c>
      <c r="H29" s="49"/>
      <c r="I29" s="49">
        <f aca="true" t="shared" si="3" ref="I29:I34">H29*G29</f>
        <v>0</v>
      </c>
      <c r="J29" s="50"/>
      <c r="K29" s="49">
        <f aca="true" t="shared" si="4" ref="K29:K34">I29*J29</f>
        <v>0</v>
      </c>
      <c r="L29" s="51">
        <f aca="true" t="shared" si="5" ref="L29:L34">I29+K29</f>
        <v>0</v>
      </c>
    </row>
    <row r="30" spans="1:12" ht="84">
      <c r="A30" s="118"/>
      <c r="B30" s="3" t="s">
        <v>289</v>
      </c>
      <c r="C30" s="7" t="s">
        <v>136</v>
      </c>
      <c r="D30" s="6"/>
      <c r="E30" s="6"/>
      <c r="F30" s="1" t="s">
        <v>0</v>
      </c>
      <c r="G30" s="48">
        <v>125</v>
      </c>
      <c r="H30" s="49"/>
      <c r="I30" s="49">
        <f t="shared" si="3"/>
        <v>0</v>
      </c>
      <c r="J30" s="50"/>
      <c r="K30" s="49">
        <f t="shared" si="4"/>
        <v>0</v>
      </c>
      <c r="L30" s="51">
        <f t="shared" si="5"/>
        <v>0</v>
      </c>
    </row>
    <row r="31" spans="1:12" ht="24">
      <c r="A31" s="118"/>
      <c r="B31" s="3" t="s">
        <v>290</v>
      </c>
      <c r="C31" s="7" t="s">
        <v>57</v>
      </c>
      <c r="D31" s="6"/>
      <c r="E31" s="6"/>
      <c r="F31" s="1" t="s">
        <v>0</v>
      </c>
      <c r="G31" s="48">
        <v>485</v>
      </c>
      <c r="H31" s="49"/>
      <c r="I31" s="49">
        <f t="shared" si="3"/>
        <v>0</v>
      </c>
      <c r="J31" s="50"/>
      <c r="K31" s="49">
        <f t="shared" si="4"/>
        <v>0</v>
      </c>
      <c r="L31" s="51">
        <f t="shared" si="5"/>
        <v>0</v>
      </c>
    </row>
    <row r="32" spans="1:12" ht="24">
      <c r="A32" s="118"/>
      <c r="B32" s="3" t="s">
        <v>291</v>
      </c>
      <c r="C32" s="7" t="s">
        <v>137</v>
      </c>
      <c r="D32" s="6"/>
      <c r="E32" s="6"/>
      <c r="F32" s="1" t="s">
        <v>0</v>
      </c>
      <c r="G32" s="48">
        <v>425</v>
      </c>
      <c r="H32" s="49"/>
      <c r="I32" s="49">
        <f t="shared" si="3"/>
        <v>0</v>
      </c>
      <c r="J32" s="50"/>
      <c r="K32" s="49">
        <f t="shared" si="4"/>
        <v>0</v>
      </c>
      <c r="L32" s="51">
        <f t="shared" si="5"/>
        <v>0</v>
      </c>
    </row>
    <row r="33" spans="1:12" ht="36">
      <c r="A33" s="118"/>
      <c r="B33" s="3" t="s">
        <v>292</v>
      </c>
      <c r="C33" s="7" t="s">
        <v>138</v>
      </c>
      <c r="D33" s="6"/>
      <c r="E33" s="6"/>
      <c r="F33" s="1" t="s">
        <v>0</v>
      </c>
      <c r="G33" s="48">
        <v>375</v>
      </c>
      <c r="H33" s="49"/>
      <c r="I33" s="49">
        <f t="shared" si="3"/>
        <v>0</v>
      </c>
      <c r="J33" s="50"/>
      <c r="K33" s="49">
        <f t="shared" si="4"/>
        <v>0</v>
      </c>
      <c r="L33" s="51">
        <f t="shared" si="5"/>
        <v>0</v>
      </c>
    </row>
    <row r="34" spans="1:12" ht="24">
      <c r="A34" s="118"/>
      <c r="B34" s="3" t="s">
        <v>293</v>
      </c>
      <c r="C34" s="7" t="s">
        <v>139</v>
      </c>
      <c r="D34" s="6"/>
      <c r="E34" s="6"/>
      <c r="F34" s="1" t="s">
        <v>0</v>
      </c>
      <c r="G34" s="48">
        <v>495</v>
      </c>
      <c r="H34" s="49"/>
      <c r="I34" s="49">
        <f t="shared" si="3"/>
        <v>0</v>
      </c>
      <c r="J34" s="50"/>
      <c r="K34" s="49">
        <f t="shared" si="4"/>
        <v>0</v>
      </c>
      <c r="L34" s="51">
        <f t="shared" si="5"/>
        <v>0</v>
      </c>
    </row>
    <row r="35" spans="1:12" ht="24.75" customHeight="1" thickBot="1">
      <c r="A35" s="180"/>
      <c r="B35" s="146" t="s">
        <v>280</v>
      </c>
      <c r="C35" s="147"/>
      <c r="D35" s="147"/>
      <c r="E35" s="147"/>
      <c r="F35" s="147"/>
      <c r="G35" s="147"/>
      <c r="H35" s="147"/>
      <c r="I35" s="99">
        <f>SUM(I29:I34)</f>
        <v>0</v>
      </c>
      <c r="J35" s="144">
        <f>SUM(K29:K34)</f>
        <v>0</v>
      </c>
      <c r="K35" s="145"/>
      <c r="L35" s="98">
        <f>SUM(L29:L34)</f>
        <v>0</v>
      </c>
    </row>
    <row r="36" spans="1:12" ht="33.75" customHeight="1">
      <c r="A36" s="179">
        <v>3</v>
      </c>
      <c r="B36" s="176" t="s">
        <v>111</v>
      </c>
      <c r="C36" s="177"/>
      <c r="D36" s="177"/>
      <c r="E36" s="177"/>
      <c r="F36" s="177"/>
      <c r="G36" s="177"/>
      <c r="H36" s="177"/>
      <c r="I36" s="177"/>
      <c r="J36" s="177"/>
      <c r="K36" s="177"/>
      <c r="L36" s="178"/>
    </row>
    <row r="37" spans="1:12" ht="33" customHeight="1">
      <c r="A37" s="118"/>
      <c r="B37" s="3" t="s">
        <v>294</v>
      </c>
      <c r="C37" s="7" t="s">
        <v>140</v>
      </c>
      <c r="D37" s="6"/>
      <c r="E37" s="6"/>
      <c r="F37" s="1" t="s">
        <v>0</v>
      </c>
      <c r="G37" s="48">
        <v>186</v>
      </c>
      <c r="H37" s="49"/>
      <c r="I37" s="49">
        <f>H37*G37</f>
        <v>0</v>
      </c>
      <c r="J37" s="50"/>
      <c r="K37" s="49">
        <f>I37*J37</f>
        <v>0</v>
      </c>
      <c r="L37" s="51">
        <f>I37+K37</f>
        <v>0</v>
      </c>
    </row>
    <row r="38" spans="1:12" ht="48">
      <c r="A38" s="118"/>
      <c r="B38" s="3" t="s">
        <v>295</v>
      </c>
      <c r="C38" s="7" t="s">
        <v>141</v>
      </c>
      <c r="D38" s="6"/>
      <c r="E38" s="6"/>
      <c r="F38" s="1" t="s">
        <v>0</v>
      </c>
      <c r="G38" s="48">
        <v>39</v>
      </c>
      <c r="H38" s="49"/>
      <c r="I38" s="49">
        <f>H38*G38</f>
        <v>0</v>
      </c>
      <c r="J38" s="50"/>
      <c r="K38" s="49">
        <f>I38*J38</f>
        <v>0</v>
      </c>
      <c r="L38" s="51">
        <f>I38+K38</f>
        <v>0</v>
      </c>
    </row>
    <row r="39" spans="1:12" ht="24">
      <c r="A39" s="118"/>
      <c r="B39" s="3" t="s">
        <v>296</v>
      </c>
      <c r="C39" s="7" t="s">
        <v>3</v>
      </c>
      <c r="D39" s="6"/>
      <c r="E39" s="6"/>
      <c r="F39" s="1" t="s">
        <v>0</v>
      </c>
      <c r="G39" s="48">
        <v>225</v>
      </c>
      <c r="H39" s="49"/>
      <c r="I39" s="49">
        <f>H39*G39</f>
        <v>0</v>
      </c>
      <c r="J39" s="50"/>
      <c r="K39" s="49">
        <f>I39*J39</f>
        <v>0</v>
      </c>
      <c r="L39" s="51">
        <f>I39+K39</f>
        <v>0</v>
      </c>
    </row>
    <row r="40" spans="1:12" ht="24">
      <c r="A40" s="118"/>
      <c r="B40" s="3" t="s">
        <v>297</v>
      </c>
      <c r="C40" s="7" t="s">
        <v>142</v>
      </c>
      <c r="D40" s="6"/>
      <c r="E40" s="6"/>
      <c r="F40" s="1" t="s">
        <v>0</v>
      </c>
      <c r="G40" s="48">
        <v>225</v>
      </c>
      <c r="H40" s="49"/>
      <c r="I40" s="49">
        <f>H40*G40</f>
        <v>0</v>
      </c>
      <c r="J40" s="50"/>
      <c r="K40" s="49">
        <f>I40*J40</f>
        <v>0</v>
      </c>
      <c r="L40" s="51">
        <f>I40+K40</f>
        <v>0</v>
      </c>
    </row>
    <row r="41" spans="1:12" ht="24">
      <c r="A41" s="118"/>
      <c r="B41" s="3" t="s">
        <v>298</v>
      </c>
      <c r="C41" s="7" t="s">
        <v>143</v>
      </c>
      <c r="D41" s="6"/>
      <c r="E41" s="6"/>
      <c r="F41" s="1" t="s">
        <v>0</v>
      </c>
      <c r="G41" s="48">
        <v>215</v>
      </c>
      <c r="H41" s="49"/>
      <c r="I41" s="49">
        <f>H41*G41</f>
        <v>0</v>
      </c>
      <c r="J41" s="50"/>
      <c r="K41" s="49">
        <f>I41*J41</f>
        <v>0</v>
      </c>
      <c r="L41" s="51">
        <f>I41+K41</f>
        <v>0</v>
      </c>
    </row>
    <row r="42" spans="1:12" ht="27" customHeight="1" thickBot="1">
      <c r="A42" s="180"/>
      <c r="B42" s="146" t="s">
        <v>299</v>
      </c>
      <c r="C42" s="147"/>
      <c r="D42" s="147"/>
      <c r="E42" s="147"/>
      <c r="F42" s="147"/>
      <c r="G42" s="147"/>
      <c r="H42" s="147"/>
      <c r="I42" s="99">
        <f>SUM(I37:I41)</f>
        <v>0</v>
      </c>
      <c r="J42" s="144">
        <f>SUM(K37:K41)</f>
        <v>0</v>
      </c>
      <c r="K42" s="145"/>
      <c r="L42" s="98">
        <f>SUM(L37:L41)</f>
        <v>0</v>
      </c>
    </row>
    <row r="43" spans="1:12" ht="31.5" customHeight="1">
      <c r="A43" s="179">
        <v>4</v>
      </c>
      <c r="B43" s="176" t="s">
        <v>112</v>
      </c>
      <c r="C43" s="177"/>
      <c r="D43" s="177"/>
      <c r="E43" s="177"/>
      <c r="F43" s="177"/>
      <c r="G43" s="177"/>
      <c r="H43" s="177"/>
      <c r="I43" s="177"/>
      <c r="J43" s="177"/>
      <c r="K43" s="177"/>
      <c r="L43" s="178"/>
    </row>
    <row r="44" spans="1:12" ht="110.25" customHeight="1">
      <c r="A44" s="118"/>
      <c r="B44" s="4" t="s">
        <v>302</v>
      </c>
      <c r="C44" s="7" t="s">
        <v>446</v>
      </c>
      <c r="D44" s="6"/>
      <c r="E44" s="6"/>
      <c r="F44" s="2" t="s">
        <v>0</v>
      </c>
      <c r="G44" s="48">
        <v>200</v>
      </c>
      <c r="H44" s="49"/>
      <c r="I44" s="49">
        <f aca="true" t="shared" si="6" ref="I44:I49">H44*G44</f>
        <v>0</v>
      </c>
      <c r="J44" s="50"/>
      <c r="K44" s="49">
        <f aca="true" t="shared" si="7" ref="K44:K49">I44*J44</f>
        <v>0</v>
      </c>
      <c r="L44" s="51">
        <f aca="true" t="shared" si="8" ref="L44:L49">K44+I44</f>
        <v>0</v>
      </c>
    </row>
    <row r="45" spans="1:12" ht="48">
      <c r="A45" s="118"/>
      <c r="B45" s="4" t="s">
        <v>303</v>
      </c>
      <c r="C45" s="7" t="s">
        <v>144</v>
      </c>
      <c r="D45" s="6"/>
      <c r="E45" s="6"/>
      <c r="F45" s="2" t="s">
        <v>0</v>
      </c>
      <c r="G45" s="48">
        <v>200</v>
      </c>
      <c r="H45" s="49"/>
      <c r="I45" s="49">
        <f t="shared" si="6"/>
        <v>0</v>
      </c>
      <c r="J45" s="50"/>
      <c r="K45" s="49">
        <f t="shared" si="7"/>
        <v>0</v>
      </c>
      <c r="L45" s="51">
        <f t="shared" si="8"/>
        <v>0</v>
      </c>
    </row>
    <row r="46" spans="1:12" ht="34.5" customHeight="1">
      <c r="A46" s="118"/>
      <c r="B46" s="4" t="s">
        <v>304</v>
      </c>
      <c r="C46" s="7" t="s">
        <v>145</v>
      </c>
      <c r="D46" s="6"/>
      <c r="E46" s="6"/>
      <c r="F46" s="2" t="s">
        <v>0</v>
      </c>
      <c r="G46" s="48">
        <v>200</v>
      </c>
      <c r="H46" s="49"/>
      <c r="I46" s="49">
        <f t="shared" si="6"/>
        <v>0</v>
      </c>
      <c r="J46" s="50"/>
      <c r="K46" s="49">
        <f t="shared" si="7"/>
        <v>0</v>
      </c>
      <c r="L46" s="51">
        <f t="shared" si="8"/>
        <v>0</v>
      </c>
    </row>
    <row r="47" spans="1:12" ht="30" customHeight="1">
      <c r="A47" s="118"/>
      <c r="B47" s="4" t="s">
        <v>305</v>
      </c>
      <c r="C47" s="7" t="s">
        <v>55</v>
      </c>
      <c r="D47" s="6"/>
      <c r="E47" s="6"/>
      <c r="F47" s="2" t="s">
        <v>0</v>
      </c>
      <c r="G47" s="48">
        <v>200</v>
      </c>
      <c r="H47" s="49"/>
      <c r="I47" s="49">
        <f t="shared" si="6"/>
        <v>0</v>
      </c>
      <c r="J47" s="50"/>
      <c r="K47" s="49">
        <f t="shared" si="7"/>
        <v>0</v>
      </c>
      <c r="L47" s="51">
        <f t="shared" si="8"/>
        <v>0</v>
      </c>
    </row>
    <row r="48" spans="1:12" ht="23.25" customHeight="1">
      <c r="A48" s="118"/>
      <c r="B48" s="4" t="s">
        <v>306</v>
      </c>
      <c r="C48" s="7" t="s">
        <v>4</v>
      </c>
      <c r="D48" s="6"/>
      <c r="E48" s="6"/>
      <c r="F48" s="2" t="s">
        <v>0</v>
      </c>
      <c r="G48" s="48">
        <v>200</v>
      </c>
      <c r="H48" s="49"/>
      <c r="I48" s="49">
        <f t="shared" si="6"/>
        <v>0</v>
      </c>
      <c r="J48" s="50"/>
      <c r="K48" s="49">
        <f t="shared" si="7"/>
        <v>0</v>
      </c>
      <c r="L48" s="51">
        <f t="shared" si="8"/>
        <v>0</v>
      </c>
    </row>
    <row r="49" spans="1:12" ht="27.75" customHeight="1">
      <c r="A49" s="118"/>
      <c r="B49" s="4" t="s">
        <v>307</v>
      </c>
      <c r="C49" s="7" t="s">
        <v>146</v>
      </c>
      <c r="D49" s="6"/>
      <c r="E49" s="6"/>
      <c r="F49" s="2" t="s">
        <v>0</v>
      </c>
      <c r="G49" s="48">
        <v>200</v>
      </c>
      <c r="H49" s="49"/>
      <c r="I49" s="49">
        <f t="shared" si="6"/>
        <v>0</v>
      </c>
      <c r="J49" s="50"/>
      <c r="K49" s="49">
        <f t="shared" si="7"/>
        <v>0</v>
      </c>
      <c r="L49" s="51">
        <f t="shared" si="8"/>
        <v>0</v>
      </c>
    </row>
    <row r="50" spans="1:12" s="18" customFormat="1" ht="27.75" customHeight="1" thickBot="1">
      <c r="A50" s="180"/>
      <c r="B50" s="146" t="s">
        <v>300</v>
      </c>
      <c r="C50" s="147"/>
      <c r="D50" s="147"/>
      <c r="E50" s="147"/>
      <c r="F50" s="147"/>
      <c r="G50" s="147"/>
      <c r="H50" s="147"/>
      <c r="I50" s="99">
        <f>SUM(I44:I49)</f>
        <v>0</v>
      </c>
      <c r="J50" s="144">
        <f>SUM(K44:K49)</f>
        <v>0</v>
      </c>
      <c r="K50" s="145"/>
      <c r="L50" s="98">
        <f>SUM(L44:L49)</f>
        <v>0</v>
      </c>
    </row>
    <row r="51" spans="1:12" ht="30.75" customHeight="1">
      <c r="A51" s="179">
        <v>5</v>
      </c>
      <c r="B51" s="181" t="s">
        <v>113</v>
      </c>
      <c r="C51" s="182"/>
      <c r="D51" s="182"/>
      <c r="E51" s="182"/>
      <c r="F51" s="182"/>
      <c r="G51" s="182"/>
      <c r="H51" s="182"/>
      <c r="I51" s="182"/>
      <c r="J51" s="182"/>
      <c r="K51" s="182"/>
      <c r="L51" s="183"/>
    </row>
    <row r="52" spans="1:12" ht="48">
      <c r="A52" s="118"/>
      <c r="B52" s="3" t="s">
        <v>308</v>
      </c>
      <c r="C52" s="7" t="s">
        <v>147</v>
      </c>
      <c r="D52" s="6"/>
      <c r="E52" s="6"/>
      <c r="F52" s="1" t="s">
        <v>0</v>
      </c>
      <c r="G52" s="48">
        <v>406</v>
      </c>
      <c r="H52" s="49"/>
      <c r="I52" s="49">
        <f>H52*G52</f>
        <v>0</v>
      </c>
      <c r="J52" s="50"/>
      <c r="K52" s="49">
        <f>I52*J52</f>
        <v>0</v>
      </c>
      <c r="L52" s="51">
        <f>K52+I52</f>
        <v>0</v>
      </c>
    </row>
    <row r="53" spans="1:12" ht="56.25" customHeight="1">
      <c r="A53" s="118"/>
      <c r="B53" s="3" t="s">
        <v>309</v>
      </c>
      <c r="C53" s="7" t="s">
        <v>148</v>
      </c>
      <c r="D53" s="6"/>
      <c r="E53" s="6"/>
      <c r="F53" s="1" t="s">
        <v>0</v>
      </c>
      <c r="G53" s="48">
        <v>92</v>
      </c>
      <c r="H53" s="49"/>
      <c r="I53" s="49">
        <f>H53*G53</f>
        <v>0</v>
      </c>
      <c r="J53" s="50"/>
      <c r="K53" s="49">
        <f>I53*J53</f>
        <v>0</v>
      </c>
      <c r="L53" s="51">
        <f>K53+I53</f>
        <v>0</v>
      </c>
    </row>
    <row r="54" spans="1:12" ht="30" customHeight="1">
      <c r="A54" s="118"/>
      <c r="B54" s="3" t="s">
        <v>310</v>
      </c>
      <c r="C54" s="7" t="s">
        <v>149</v>
      </c>
      <c r="D54" s="6"/>
      <c r="E54" s="6"/>
      <c r="F54" s="1" t="s">
        <v>0</v>
      </c>
      <c r="G54" s="48">
        <v>498</v>
      </c>
      <c r="H54" s="49"/>
      <c r="I54" s="49">
        <f>H54*G54</f>
        <v>0</v>
      </c>
      <c r="J54" s="50"/>
      <c r="K54" s="49">
        <f>I54*J54</f>
        <v>0</v>
      </c>
      <c r="L54" s="51">
        <f>K54+I54</f>
        <v>0</v>
      </c>
    </row>
    <row r="55" spans="1:12" ht="25.5" customHeight="1">
      <c r="A55" s="118"/>
      <c r="B55" s="3" t="s">
        <v>311</v>
      </c>
      <c r="C55" s="7" t="s">
        <v>150</v>
      </c>
      <c r="D55" s="6"/>
      <c r="E55" s="6"/>
      <c r="F55" s="1" t="s">
        <v>0</v>
      </c>
      <c r="G55" s="48">
        <v>498</v>
      </c>
      <c r="H55" s="49"/>
      <c r="I55" s="49">
        <f>H55*G55</f>
        <v>0</v>
      </c>
      <c r="J55" s="50"/>
      <c r="K55" s="49">
        <f>I55*J55</f>
        <v>0</v>
      </c>
      <c r="L55" s="51">
        <f>K55+I55</f>
        <v>0</v>
      </c>
    </row>
    <row r="56" spans="1:12" ht="25.5" customHeight="1">
      <c r="A56" s="118"/>
      <c r="B56" s="3" t="s">
        <v>312</v>
      </c>
      <c r="C56" s="7" t="s">
        <v>5</v>
      </c>
      <c r="D56" s="6"/>
      <c r="E56" s="6"/>
      <c r="F56" s="1" t="s">
        <v>0</v>
      </c>
      <c r="G56" s="48">
        <v>498</v>
      </c>
      <c r="H56" s="49"/>
      <c r="I56" s="49">
        <f>H56*G56</f>
        <v>0</v>
      </c>
      <c r="J56" s="50"/>
      <c r="K56" s="49">
        <f>I56*J56</f>
        <v>0</v>
      </c>
      <c r="L56" s="51">
        <f>K56+I56</f>
        <v>0</v>
      </c>
    </row>
    <row r="57" spans="1:12" ht="24.75" customHeight="1" thickBot="1">
      <c r="A57" s="118"/>
      <c r="B57" s="154" t="s">
        <v>301</v>
      </c>
      <c r="C57" s="155"/>
      <c r="D57" s="155"/>
      <c r="E57" s="155"/>
      <c r="F57" s="155"/>
      <c r="G57" s="155"/>
      <c r="H57" s="155"/>
      <c r="I57" s="100">
        <f>SUM(I52:I56)</f>
        <v>0</v>
      </c>
      <c r="J57" s="149">
        <f>SUM(K52:K56)</f>
        <v>0</v>
      </c>
      <c r="K57" s="150"/>
      <c r="L57" s="101">
        <f>SUM(L52:L56)</f>
        <v>0</v>
      </c>
    </row>
    <row r="58" spans="1:12" ht="31.5" customHeight="1">
      <c r="A58" s="117">
        <v>6</v>
      </c>
      <c r="B58" s="203" t="s">
        <v>114</v>
      </c>
      <c r="C58" s="203"/>
      <c r="D58" s="203"/>
      <c r="E58" s="203"/>
      <c r="F58" s="203"/>
      <c r="G58" s="203"/>
      <c r="H58" s="203"/>
      <c r="I58" s="203"/>
      <c r="J58" s="203"/>
      <c r="K58" s="203"/>
      <c r="L58" s="204"/>
    </row>
    <row r="59" spans="1:12" ht="36">
      <c r="A59" s="118"/>
      <c r="B59" s="3" t="s">
        <v>314</v>
      </c>
      <c r="C59" s="7" t="s">
        <v>151</v>
      </c>
      <c r="D59" s="6"/>
      <c r="E59" s="6"/>
      <c r="F59" s="1" t="s">
        <v>0</v>
      </c>
      <c r="G59" s="48">
        <v>200</v>
      </c>
      <c r="H59" s="49"/>
      <c r="I59" s="49">
        <f>H59*G59</f>
        <v>0</v>
      </c>
      <c r="J59" s="50"/>
      <c r="K59" s="49">
        <f>I59*J59</f>
        <v>0</v>
      </c>
      <c r="L59" s="51">
        <f>I59+K59</f>
        <v>0</v>
      </c>
    </row>
    <row r="60" spans="1:12" ht="25.5" customHeight="1">
      <c r="A60" s="118"/>
      <c r="B60" s="3" t="s">
        <v>315</v>
      </c>
      <c r="C60" s="7" t="s">
        <v>107</v>
      </c>
      <c r="D60" s="6"/>
      <c r="E60" s="6"/>
      <c r="F60" s="1" t="s">
        <v>0</v>
      </c>
      <c r="G60" s="48">
        <v>200</v>
      </c>
      <c r="H60" s="49"/>
      <c r="I60" s="49">
        <f aca="true" t="shared" si="9" ref="I60:I66">H60*G60</f>
        <v>0</v>
      </c>
      <c r="J60" s="50"/>
      <c r="K60" s="49">
        <f aca="true" t="shared" si="10" ref="K60:K66">I60*J60</f>
        <v>0</v>
      </c>
      <c r="L60" s="51">
        <f aca="true" t="shared" si="11" ref="L60:L66">I60+K60</f>
        <v>0</v>
      </c>
    </row>
    <row r="61" spans="1:12" ht="20.25" customHeight="1">
      <c r="A61" s="118"/>
      <c r="B61" s="3" t="s">
        <v>316</v>
      </c>
      <c r="C61" s="7" t="s">
        <v>108</v>
      </c>
      <c r="D61" s="6"/>
      <c r="E61" s="6"/>
      <c r="F61" s="1" t="s">
        <v>0</v>
      </c>
      <c r="G61" s="48">
        <v>200</v>
      </c>
      <c r="H61" s="49"/>
      <c r="I61" s="49">
        <f t="shared" si="9"/>
        <v>0</v>
      </c>
      <c r="J61" s="50"/>
      <c r="K61" s="49">
        <f t="shared" si="10"/>
        <v>0</v>
      </c>
      <c r="L61" s="51">
        <f t="shared" si="11"/>
        <v>0</v>
      </c>
    </row>
    <row r="62" spans="1:12" ht="21" customHeight="1">
      <c r="A62" s="118"/>
      <c r="B62" s="3" t="s">
        <v>317</v>
      </c>
      <c r="C62" s="7" t="s">
        <v>109</v>
      </c>
      <c r="D62" s="6"/>
      <c r="E62" s="6"/>
      <c r="F62" s="1" t="s">
        <v>0</v>
      </c>
      <c r="G62" s="48">
        <v>200</v>
      </c>
      <c r="H62" s="49"/>
      <c r="I62" s="49">
        <f t="shared" si="9"/>
        <v>0</v>
      </c>
      <c r="J62" s="50"/>
      <c r="K62" s="49">
        <f t="shared" si="10"/>
        <v>0</v>
      </c>
      <c r="L62" s="51">
        <f t="shared" si="11"/>
        <v>0</v>
      </c>
    </row>
    <row r="63" spans="1:12" ht="24">
      <c r="A63" s="118"/>
      <c r="B63" s="3" t="s">
        <v>318</v>
      </c>
      <c r="C63" s="7" t="s">
        <v>152</v>
      </c>
      <c r="D63" s="6"/>
      <c r="E63" s="6"/>
      <c r="F63" s="1" t="s">
        <v>0</v>
      </c>
      <c r="G63" s="48">
        <v>200</v>
      </c>
      <c r="H63" s="49"/>
      <c r="I63" s="49">
        <f t="shared" si="9"/>
        <v>0</v>
      </c>
      <c r="J63" s="50"/>
      <c r="K63" s="49">
        <f t="shared" si="10"/>
        <v>0</v>
      </c>
      <c r="L63" s="51">
        <f t="shared" si="11"/>
        <v>0</v>
      </c>
    </row>
    <row r="64" spans="1:12" ht="24">
      <c r="A64" s="118"/>
      <c r="B64" s="3" t="s">
        <v>319</v>
      </c>
      <c r="C64" s="7" t="s">
        <v>153</v>
      </c>
      <c r="D64" s="6"/>
      <c r="E64" s="6"/>
      <c r="F64" s="1" t="s">
        <v>0</v>
      </c>
      <c r="G64" s="48">
        <v>200</v>
      </c>
      <c r="H64" s="49"/>
      <c r="I64" s="49">
        <f t="shared" si="9"/>
        <v>0</v>
      </c>
      <c r="J64" s="50"/>
      <c r="K64" s="49">
        <f t="shared" si="10"/>
        <v>0</v>
      </c>
      <c r="L64" s="51">
        <f t="shared" si="11"/>
        <v>0</v>
      </c>
    </row>
    <row r="65" spans="1:12" ht="20.25" customHeight="1">
      <c r="A65" s="118"/>
      <c r="B65" s="3" t="s">
        <v>320</v>
      </c>
      <c r="C65" s="7" t="s">
        <v>154</v>
      </c>
      <c r="D65" s="6"/>
      <c r="E65" s="6"/>
      <c r="F65" s="1" t="s">
        <v>0</v>
      </c>
      <c r="G65" s="48">
        <v>200</v>
      </c>
      <c r="H65" s="49"/>
      <c r="I65" s="49">
        <f t="shared" si="9"/>
        <v>0</v>
      </c>
      <c r="J65" s="50"/>
      <c r="K65" s="49">
        <f t="shared" si="10"/>
        <v>0</v>
      </c>
      <c r="L65" s="51">
        <f t="shared" si="11"/>
        <v>0</v>
      </c>
    </row>
    <row r="66" spans="1:12" ht="24">
      <c r="A66" s="118"/>
      <c r="B66" s="3" t="s">
        <v>321</v>
      </c>
      <c r="C66" s="7" t="s">
        <v>155</v>
      </c>
      <c r="D66" s="6"/>
      <c r="E66" s="6"/>
      <c r="F66" s="1" t="s">
        <v>0</v>
      </c>
      <c r="G66" s="48">
        <v>200</v>
      </c>
      <c r="H66" s="49"/>
      <c r="I66" s="49">
        <f t="shared" si="9"/>
        <v>0</v>
      </c>
      <c r="J66" s="50"/>
      <c r="K66" s="49">
        <f t="shared" si="10"/>
        <v>0</v>
      </c>
      <c r="L66" s="51">
        <f t="shared" si="11"/>
        <v>0</v>
      </c>
    </row>
    <row r="67" spans="1:12" ht="27" customHeight="1" thickBot="1">
      <c r="A67" s="118"/>
      <c r="B67" s="154" t="s">
        <v>313</v>
      </c>
      <c r="C67" s="155"/>
      <c r="D67" s="155"/>
      <c r="E67" s="155"/>
      <c r="F67" s="155"/>
      <c r="G67" s="155"/>
      <c r="H67" s="155"/>
      <c r="I67" s="100">
        <f>SUM(I59:I66)</f>
        <v>0</v>
      </c>
      <c r="J67" s="149">
        <f>SUM(K59:K66)</f>
        <v>0</v>
      </c>
      <c r="K67" s="205"/>
      <c r="L67" s="101">
        <f>SUM(L59:L66)</f>
        <v>0</v>
      </c>
    </row>
    <row r="68" spans="1:12" ht="29.25" customHeight="1">
      <c r="A68" s="117">
        <v>7</v>
      </c>
      <c r="B68" s="125" t="s">
        <v>130</v>
      </c>
      <c r="C68" s="126"/>
      <c r="D68" s="126"/>
      <c r="E68" s="126"/>
      <c r="F68" s="126"/>
      <c r="G68" s="126"/>
      <c r="H68" s="126"/>
      <c r="I68" s="126"/>
      <c r="J68" s="126"/>
      <c r="K68" s="126"/>
      <c r="L68" s="127"/>
    </row>
    <row r="69" spans="1:12" ht="72">
      <c r="A69" s="118"/>
      <c r="B69" s="3" t="s">
        <v>322</v>
      </c>
      <c r="C69" s="7" t="s">
        <v>156</v>
      </c>
      <c r="D69" s="6"/>
      <c r="E69" s="6"/>
      <c r="F69" s="1" t="s">
        <v>0</v>
      </c>
      <c r="G69" s="48">
        <v>341</v>
      </c>
      <c r="H69" s="49"/>
      <c r="I69" s="49">
        <f aca="true" t="shared" si="12" ref="I69:I74">H69*G69</f>
        <v>0</v>
      </c>
      <c r="J69" s="50"/>
      <c r="K69" s="49">
        <f aca="true" t="shared" si="13" ref="K69:K74">I69*J69</f>
        <v>0</v>
      </c>
      <c r="L69" s="51">
        <f aca="true" t="shared" si="14" ref="L69:L74">I69+K69</f>
        <v>0</v>
      </c>
    </row>
    <row r="70" spans="1:12" ht="24">
      <c r="A70" s="118"/>
      <c r="B70" s="3" t="s">
        <v>323</v>
      </c>
      <c r="C70" s="7" t="s">
        <v>157</v>
      </c>
      <c r="D70" s="6"/>
      <c r="E70" s="6"/>
      <c r="F70" s="1" t="s">
        <v>0</v>
      </c>
      <c r="G70" s="48">
        <v>56</v>
      </c>
      <c r="H70" s="49"/>
      <c r="I70" s="49">
        <f t="shared" si="12"/>
        <v>0</v>
      </c>
      <c r="J70" s="50"/>
      <c r="K70" s="49">
        <f t="shared" si="13"/>
        <v>0</v>
      </c>
      <c r="L70" s="51">
        <f t="shared" si="14"/>
        <v>0</v>
      </c>
    </row>
    <row r="71" spans="1:12" ht="24">
      <c r="A71" s="118"/>
      <c r="B71" s="3" t="s">
        <v>324</v>
      </c>
      <c r="C71" s="7" t="s">
        <v>8</v>
      </c>
      <c r="D71" s="6"/>
      <c r="E71" s="6"/>
      <c r="F71" s="1" t="s">
        <v>0</v>
      </c>
      <c r="G71" s="48">
        <v>56</v>
      </c>
      <c r="H71" s="49"/>
      <c r="I71" s="49">
        <f t="shared" si="12"/>
        <v>0</v>
      </c>
      <c r="J71" s="50"/>
      <c r="K71" s="49">
        <f t="shared" si="13"/>
        <v>0</v>
      </c>
      <c r="L71" s="51">
        <f t="shared" si="14"/>
        <v>0</v>
      </c>
    </row>
    <row r="72" spans="1:12" ht="18" customHeight="1">
      <c r="A72" s="118"/>
      <c r="B72" s="3" t="s">
        <v>325</v>
      </c>
      <c r="C72" s="13" t="s">
        <v>158</v>
      </c>
      <c r="D72" s="6"/>
      <c r="E72" s="6"/>
      <c r="F72" s="1" t="s">
        <v>0</v>
      </c>
      <c r="G72" s="48">
        <v>956</v>
      </c>
      <c r="H72" s="49"/>
      <c r="I72" s="49">
        <f t="shared" si="12"/>
        <v>0</v>
      </c>
      <c r="J72" s="50"/>
      <c r="K72" s="49">
        <f t="shared" si="13"/>
        <v>0</v>
      </c>
      <c r="L72" s="51">
        <f t="shared" si="14"/>
        <v>0</v>
      </c>
    </row>
    <row r="73" spans="1:12" ht="20.25" customHeight="1">
      <c r="A73" s="118"/>
      <c r="B73" s="3" t="s">
        <v>326</v>
      </c>
      <c r="C73" s="13" t="s">
        <v>159</v>
      </c>
      <c r="D73" s="6"/>
      <c r="E73" s="6"/>
      <c r="F73" s="1" t="s">
        <v>0</v>
      </c>
      <c r="G73" s="48">
        <v>66</v>
      </c>
      <c r="H73" s="49"/>
      <c r="I73" s="49">
        <f t="shared" si="12"/>
        <v>0</v>
      </c>
      <c r="J73" s="50"/>
      <c r="K73" s="49">
        <f t="shared" si="13"/>
        <v>0</v>
      </c>
      <c r="L73" s="51">
        <f t="shared" si="14"/>
        <v>0</v>
      </c>
    </row>
    <row r="74" spans="1:12" ht="19.5" customHeight="1">
      <c r="A74" s="118"/>
      <c r="B74" s="3" t="s">
        <v>327</v>
      </c>
      <c r="C74" s="7" t="s">
        <v>4</v>
      </c>
      <c r="D74" s="6"/>
      <c r="E74" s="6"/>
      <c r="F74" s="1" t="s">
        <v>0</v>
      </c>
      <c r="G74" s="48">
        <v>343</v>
      </c>
      <c r="H74" s="49"/>
      <c r="I74" s="49">
        <f t="shared" si="12"/>
        <v>0</v>
      </c>
      <c r="J74" s="50"/>
      <c r="K74" s="49">
        <f t="shared" si="13"/>
        <v>0</v>
      </c>
      <c r="L74" s="51">
        <f t="shared" si="14"/>
        <v>0</v>
      </c>
    </row>
    <row r="75" spans="1:12" ht="27" customHeight="1" thickBot="1">
      <c r="A75" s="118"/>
      <c r="B75" s="154" t="s">
        <v>328</v>
      </c>
      <c r="C75" s="155"/>
      <c r="D75" s="155"/>
      <c r="E75" s="155"/>
      <c r="F75" s="155"/>
      <c r="G75" s="155"/>
      <c r="H75" s="155"/>
      <c r="I75" s="100">
        <f>SUM(I69:I74)</f>
        <v>0</v>
      </c>
      <c r="J75" s="144">
        <f>SUM(K69:K74)</f>
        <v>0</v>
      </c>
      <c r="K75" s="145"/>
      <c r="L75" s="101">
        <f>SUM(L69:L74)</f>
        <v>0</v>
      </c>
    </row>
    <row r="76" spans="1:12" ht="32.25" customHeight="1">
      <c r="A76" s="117">
        <v>8</v>
      </c>
      <c r="B76" s="125" t="s">
        <v>131</v>
      </c>
      <c r="C76" s="126"/>
      <c r="D76" s="126"/>
      <c r="E76" s="126"/>
      <c r="F76" s="126"/>
      <c r="G76" s="126"/>
      <c r="H76" s="126"/>
      <c r="I76" s="126"/>
      <c r="J76" s="126"/>
      <c r="K76" s="126"/>
      <c r="L76" s="127"/>
    </row>
    <row r="77" spans="1:12" ht="48">
      <c r="A77" s="118"/>
      <c r="B77" s="3" t="s">
        <v>331</v>
      </c>
      <c r="C77" s="7" t="s">
        <v>160</v>
      </c>
      <c r="D77" s="6"/>
      <c r="E77" s="6"/>
      <c r="F77" s="1" t="s">
        <v>0</v>
      </c>
      <c r="G77" s="48">
        <v>60</v>
      </c>
      <c r="H77" s="49"/>
      <c r="I77" s="49">
        <f>H77*G77</f>
        <v>0</v>
      </c>
      <c r="J77" s="50"/>
      <c r="K77" s="49">
        <f>I77*J77</f>
        <v>0</v>
      </c>
      <c r="L77" s="51">
        <f>I77+K77</f>
        <v>0</v>
      </c>
    </row>
    <row r="78" spans="1:12" ht="60">
      <c r="A78" s="118"/>
      <c r="B78" s="3" t="s">
        <v>332</v>
      </c>
      <c r="C78" s="7" t="s">
        <v>161</v>
      </c>
      <c r="D78" s="6"/>
      <c r="E78" s="6"/>
      <c r="F78" s="1" t="s">
        <v>0</v>
      </c>
      <c r="G78" s="48">
        <v>183</v>
      </c>
      <c r="H78" s="49"/>
      <c r="I78" s="49">
        <f>H78*G78</f>
        <v>0</v>
      </c>
      <c r="J78" s="50"/>
      <c r="K78" s="49">
        <f>I78*J78</f>
        <v>0</v>
      </c>
      <c r="L78" s="51">
        <f>I78+K78</f>
        <v>0</v>
      </c>
    </row>
    <row r="79" spans="1:12" ht="24">
      <c r="A79" s="118"/>
      <c r="B79" s="3" t="s">
        <v>333</v>
      </c>
      <c r="C79" s="7" t="s">
        <v>162</v>
      </c>
      <c r="D79" s="6"/>
      <c r="E79" s="6"/>
      <c r="F79" s="1" t="s">
        <v>0</v>
      </c>
      <c r="G79" s="48">
        <v>233</v>
      </c>
      <c r="H79" s="49"/>
      <c r="I79" s="49">
        <f>H79*G79</f>
        <v>0</v>
      </c>
      <c r="J79" s="50"/>
      <c r="K79" s="49">
        <f>I79*J79</f>
        <v>0</v>
      </c>
      <c r="L79" s="51">
        <f>I79+K79</f>
        <v>0</v>
      </c>
    </row>
    <row r="80" spans="1:12" ht="24">
      <c r="A80" s="118"/>
      <c r="B80" s="3" t="s">
        <v>334</v>
      </c>
      <c r="C80" s="7" t="s">
        <v>163</v>
      </c>
      <c r="D80" s="6"/>
      <c r="E80" s="6"/>
      <c r="F80" s="1" t="s">
        <v>0</v>
      </c>
      <c r="G80" s="48">
        <v>303</v>
      </c>
      <c r="H80" s="49"/>
      <c r="I80" s="49">
        <f>H80*G80</f>
        <v>0</v>
      </c>
      <c r="J80" s="50"/>
      <c r="K80" s="49">
        <f>I80*J80</f>
        <v>0</v>
      </c>
      <c r="L80" s="51">
        <f>I80+K80</f>
        <v>0</v>
      </c>
    </row>
    <row r="81" spans="1:12" ht="24">
      <c r="A81" s="118"/>
      <c r="B81" s="3" t="s">
        <v>335</v>
      </c>
      <c r="C81" s="7" t="s">
        <v>164</v>
      </c>
      <c r="D81" s="6"/>
      <c r="E81" s="6"/>
      <c r="F81" s="1" t="s">
        <v>0</v>
      </c>
      <c r="G81" s="48">
        <v>397</v>
      </c>
      <c r="H81" s="49"/>
      <c r="I81" s="49">
        <f>H81*G81</f>
        <v>0</v>
      </c>
      <c r="J81" s="50"/>
      <c r="K81" s="49">
        <f>I81*J81</f>
        <v>0</v>
      </c>
      <c r="L81" s="51">
        <f>I81+K81</f>
        <v>0</v>
      </c>
    </row>
    <row r="82" spans="1:12" ht="27.75" customHeight="1" thickBot="1">
      <c r="A82" s="118"/>
      <c r="B82" s="154" t="s">
        <v>329</v>
      </c>
      <c r="C82" s="155"/>
      <c r="D82" s="155"/>
      <c r="E82" s="155"/>
      <c r="F82" s="155"/>
      <c r="G82" s="155"/>
      <c r="H82" s="155"/>
      <c r="I82" s="100">
        <f>SUM(I77:I81)</f>
        <v>0</v>
      </c>
      <c r="J82" s="149">
        <f>SUM(K77:K81)</f>
        <v>0</v>
      </c>
      <c r="K82" s="150"/>
      <c r="L82" s="101">
        <f>SUM(L77:L81)</f>
        <v>0</v>
      </c>
    </row>
    <row r="83" spans="1:12" ht="33" customHeight="1">
      <c r="A83" s="117">
        <v>9</v>
      </c>
      <c r="B83" s="125" t="s">
        <v>115</v>
      </c>
      <c r="C83" s="126"/>
      <c r="D83" s="126"/>
      <c r="E83" s="126"/>
      <c r="F83" s="126"/>
      <c r="G83" s="126"/>
      <c r="H83" s="126"/>
      <c r="I83" s="126"/>
      <c r="J83" s="126"/>
      <c r="K83" s="126"/>
      <c r="L83" s="127"/>
    </row>
    <row r="84" spans="1:12" ht="36">
      <c r="A84" s="118"/>
      <c r="B84" s="3" t="s">
        <v>336</v>
      </c>
      <c r="C84" s="7" t="s">
        <v>165</v>
      </c>
      <c r="D84" s="6"/>
      <c r="E84" s="6"/>
      <c r="F84" s="1" t="s">
        <v>0</v>
      </c>
      <c r="G84" s="48">
        <v>45</v>
      </c>
      <c r="H84" s="49"/>
      <c r="I84" s="49">
        <f>H84*G84</f>
        <v>0</v>
      </c>
      <c r="J84" s="50"/>
      <c r="K84" s="49">
        <f>I84*J84</f>
        <v>0</v>
      </c>
      <c r="L84" s="51">
        <f>I84+K84</f>
        <v>0</v>
      </c>
    </row>
    <row r="85" spans="1:12" ht="24">
      <c r="A85" s="118"/>
      <c r="B85" s="3" t="s">
        <v>337</v>
      </c>
      <c r="C85" s="14" t="s">
        <v>166</v>
      </c>
      <c r="D85" s="54"/>
      <c r="E85" s="54"/>
      <c r="F85" s="1" t="s">
        <v>0</v>
      </c>
      <c r="G85" s="48">
        <v>164</v>
      </c>
      <c r="H85" s="49"/>
      <c r="I85" s="49">
        <f>H85*G85</f>
        <v>0</v>
      </c>
      <c r="J85" s="50"/>
      <c r="K85" s="49">
        <f>I85*J85</f>
        <v>0</v>
      </c>
      <c r="L85" s="51">
        <f>I85+K85</f>
        <v>0</v>
      </c>
    </row>
    <row r="86" spans="1:12" ht="24" customHeight="1">
      <c r="A86" s="118"/>
      <c r="B86" s="3" t="s">
        <v>338</v>
      </c>
      <c r="C86" s="15" t="s">
        <v>4</v>
      </c>
      <c r="D86" s="55"/>
      <c r="E86" s="55"/>
      <c r="F86" s="1" t="s">
        <v>0</v>
      </c>
      <c r="G86" s="48">
        <v>50</v>
      </c>
      <c r="H86" s="49"/>
      <c r="I86" s="49">
        <f>H86*G86</f>
        <v>0</v>
      </c>
      <c r="J86" s="50"/>
      <c r="K86" s="49">
        <f>I86*J86</f>
        <v>0</v>
      </c>
      <c r="L86" s="51">
        <f>I86+K86</f>
        <v>0</v>
      </c>
    </row>
    <row r="87" spans="1:12" ht="24.75" customHeight="1" thickBot="1">
      <c r="A87" s="118"/>
      <c r="B87" s="154" t="s">
        <v>330</v>
      </c>
      <c r="C87" s="155"/>
      <c r="D87" s="155"/>
      <c r="E87" s="155"/>
      <c r="F87" s="155"/>
      <c r="G87" s="155"/>
      <c r="H87" s="155"/>
      <c r="I87" s="100">
        <f>SUM(I84:I86)</f>
        <v>0</v>
      </c>
      <c r="J87" s="149">
        <f>SUM(K84:K86)</f>
        <v>0</v>
      </c>
      <c r="K87" s="150"/>
      <c r="L87" s="101">
        <f>SUM(L84:L86)</f>
        <v>0</v>
      </c>
    </row>
    <row r="88" spans="1:12" ht="33.75" customHeight="1">
      <c r="A88" s="117">
        <v>10</v>
      </c>
      <c r="B88" s="125" t="s">
        <v>116</v>
      </c>
      <c r="C88" s="126"/>
      <c r="D88" s="126"/>
      <c r="E88" s="126"/>
      <c r="F88" s="126"/>
      <c r="G88" s="126"/>
      <c r="H88" s="126"/>
      <c r="I88" s="126"/>
      <c r="J88" s="126"/>
      <c r="K88" s="126"/>
      <c r="L88" s="127"/>
    </row>
    <row r="89" spans="1:12" ht="24">
      <c r="A89" s="118"/>
      <c r="B89" s="5" t="s">
        <v>339</v>
      </c>
      <c r="C89" s="7" t="s">
        <v>167</v>
      </c>
      <c r="D89" s="6"/>
      <c r="E89" s="6"/>
      <c r="F89" s="1" t="s">
        <v>0</v>
      </c>
      <c r="G89" s="48">
        <v>75</v>
      </c>
      <c r="H89" s="49"/>
      <c r="I89" s="49">
        <f>H89*G89</f>
        <v>0</v>
      </c>
      <c r="J89" s="50"/>
      <c r="K89" s="49">
        <f>I89*J89</f>
        <v>0</v>
      </c>
      <c r="L89" s="51">
        <f>I89+K89</f>
        <v>0</v>
      </c>
    </row>
    <row r="90" spans="1:12" ht="21" customHeight="1">
      <c r="A90" s="118"/>
      <c r="B90" s="5" t="s">
        <v>340</v>
      </c>
      <c r="C90" s="7" t="s">
        <v>68</v>
      </c>
      <c r="D90" s="6"/>
      <c r="E90" s="6"/>
      <c r="F90" s="1" t="s">
        <v>0</v>
      </c>
      <c r="G90" s="48">
        <v>38</v>
      </c>
      <c r="H90" s="49"/>
      <c r="I90" s="49">
        <f aca="true" t="shared" si="15" ref="I90:I95">H90*G90</f>
        <v>0</v>
      </c>
      <c r="J90" s="50"/>
      <c r="K90" s="49">
        <f aca="true" t="shared" si="16" ref="K90:K95">I90*J90</f>
        <v>0</v>
      </c>
      <c r="L90" s="51">
        <f aca="true" t="shared" si="17" ref="L90:L95">I90+K90</f>
        <v>0</v>
      </c>
    </row>
    <row r="91" spans="1:12" ht="24.75" customHeight="1">
      <c r="A91" s="118"/>
      <c r="B91" s="5" t="s">
        <v>341</v>
      </c>
      <c r="C91" s="7" t="s">
        <v>69</v>
      </c>
      <c r="D91" s="6"/>
      <c r="E91" s="6"/>
      <c r="F91" s="1" t="s">
        <v>0</v>
      </c>
      <c r="G91" s="48">
        <v>37</v>
      </c>
      <c r="H91" s="49"/>
      <c r="I91" s="49">
        <f t="shared" si="15"/>
        <v>0</v>
      </c>
      <c r="J91" s="50"/>
      <c r="K91" s="49">
        <f t="shared" si="16"/>
        <v>0</v>
      </c>
      <c r="L91" s="51">
        <f t="shared" si="17"/>
        <v>0</v>
      </c>
    </row>
    <row r="92" spans="1:12" ht="24">
      <c r="A92" s="118"/>
      <c r="B92" s="5" t="s">
        <v>342</v>
      </c>
      <c r="C92" s="7" t="s">
        <v>168</v>
      </c>
      <c r="D92" s="6"/>
      <c r="E92" s="6"/>
      <c r="F92" s="1" t="s">
        <v>0</v>
      </c>
      <c r="G92" s="48">
        <v>23</v>
      </c>
      <c r="H92" s="49"/>
      <c r="I92" s="49">
        <f t="shared" si="15"/>
        <v>0</v>
      </c>
      <c r="J92" s="50"/>
      <c r="K92" s="49">
        <f t="shared" si="16"/>
        <v>0</v>
      </c>
      <c r="L92" s="51">
        <f t="shared" si="17"/>
        <v>0</v>
      </c>
    </row>
    <row r="93" spans="1:12" ht="36">
      <c r="A93" s="118"/>
      <c r="B93" s="5" t="s">
        <v>343</v>
      </c>
      <c r="C93" s="19" t="s">
        <v>169</v>
      </c>
      <c r="D93" s="56"/>
      <c r="E93" s="56"/>
      <c r="F93" s="1" t="s">
        <v>0</v>
      </c>
      <c r="G93" s="48">
        <v>22</v>
      </c>
      <c r="H93" s="49"/>
      <c r="I93" s="49">
        <f t="shared" si="15"/>
        <v>0</v>
      </c>
      <c r="J93" s="50"/>
      <c r="K93" s="49">
        <f t="shared" si="16"/>
        <v>0</v>
      </c>
      <c r="L93" s="51">
        <f t="shared" si="17"/>
        <v>0</v>
      </c>
    </row>
    <row r="94" spans="1:12" ht="38.25" customHeight="1">
      <c r="A94" s="118"/>
      <c r="B94" s="5" t="s">
        <v>344</v>
      </c>
      <c r="C94" s="19" t="s">
        <v>170</v>
      </c>
      <c r="D94" s="56"/>
      <c r="E94" s="56"/>
      <c r="F94" s="1" t="s">
        <v>0</v>
      </c>
      <c r="G94" s="48">
        <v>15</v>
      </c>
      <c r="H94" s="49"/>
      <c r="I94" s="49">
        <f t="shared" si="15"/>
        <v>0</v>
      </c>
      <c r="J94" s="50"/>
      <c r="K94" s="49">
        <f t="shared" si="16"/>
        <v>0</v>
      </c>
      <c r="L94" s="51">
        <f t="shared" si="17"/>
        <v>0</v>
      </c>
    </row>
    <row r="95" spans="1:12" ht="33" customHeight="1">
      <c r="A95" s="118"/>
      <c r="B95" s="5" t="s">
        <v>345</v>
      </c>
      <c r="C95" s="19" t="s">
        <v>171</v>
      </c>
      <c r="D95" s="56"/>
      <c r="E95" s="56"/>
      <c r="F95" s="1" t="s">
        <v>0</v>
      </c>
      <c r="G95" s="48">
        <v>15</v>
      </c>
      <c r="H95" s="49"/>
      <c r="I95" s="49">
        <f t="shared" si="15"/>
        <v>0</v>
      </c>
      <c r="J95" s="50"/>
      <c r="K95" s="49">
        <f t="shared" si="16"/>
        <v>0</v>
      </c>
      <c r="L95" s="51">
        <f t="shared" si="17"/>
        <v>0</v>
      </c>
    </row>
    <row r="96" spans="1:12" ht="27" customHeight="1" thickBot="1">
      <c r="A96" s="118"/>
      <c r="B96" s="154" t="s">
        <v>346</v>
      </c>
      <c r="C96" s="155"/>
      <c r="D96" s="155"/>
      <c r="E96" s="155"/>
      <c r="F96" s="155"/>
      <c r="G96" s="155"/>
      <c r="H96" s="155"/>
      <c r="I96" s="100">
        <f>SUM(I89:I95)</f>
        <v>0</v>
      </c>
      <c r="J96" s="149">
        <f>SUM(K89:K95)</f>
        <v>0</v>
      </c>
      <c r="K96" s="150"/>
      <c r="L96" s="101">
        <f>SUM(L89:L95)</f>
        <v>0</v>
      </c>
    </row>
    <row r="97" spans="1:12" ht="25.5" customHeight="1">
      <c r="A97" s="117">
        <v>11</v>
      </c>
      <c r="B97" s="206" t="s">
        <v>117</v>
      </c>
      <c r="C97" s="207"/>
      <c r="D97" s="207"/>
      <c r="E97" s="207"/>
      <c r="F97" s="207"/>
      <c r="G97" s="207"/>
      <c r="H97" s="207"/>
      <c r="I97" s="207"/>
      <c r="J97" s="207"/>
      <c r="K97" s="207"/>
      <c r="L97" s="208"/>
    </row>
    <row r="98" spans="1:12" ht="51" customHeight="1">
      <c r="A98" s="118"/>
      <c r="B98" s="3" t="s">
        <v>347</v>
      </c>
      <c r="C98" s="7" t="s">
        <v>172</v>
      </c>
      <c r="D98" s="6"/>
      <c r="E98" s="6"/>
      <c r="F98" s="1" t="s">
        <v>0</v>
      </c>
      <c r="G98" s="48">
        <v>337</v>
      </c>
      <c r="H98" s="49"/>
      <c r="I98" s="49">
        <f>H98*G98</f>
        <v>0</v>
      </c>
      <c r="J98" s="50"/>
      <c r="K98" s="49">
        <f>I98*J98</f>
        <v>0</v>
      </c>
      <c r="L98" s="51">
        <f>I98+K98</f>
        <v>0</v>
      </c>
    </row>
    <row r="99" spans="1:12" ht="28.5" customHeight="1">
      <c r="A99" s="118"/>
      <c r="B99" s="3" t="s">
        <v>348</v>
      </c>
      <c r="C99" s="13" t="s">
        <v>173</v>
      </c>
      <c r="D99" s="6"/>
      <c r="E99" s="6"/>
      <c r="F99" s="1" t="s">
        <v>0</v>
      </c>
      <c r="G99" s="48">
        <v>326</v>
      </c>
      <c r="H99" s="49"/>
      <c r="I99" s="49">
        <f>H99*G99</f>
        <v>0</v>
      </c>
      <c r="J99" s="50"/>
      <c r="K99" s="49">
        <f>I99*J99</f>
        <v>0</v>
      </c>
      <c r="L99" s="51">
        <f>I99+K99</f>
        <v>0</v>
      </c>
    </row>
    <row r="100" spans="1:12" ht="30.75" customHeight="1">
      <c r="A100" s="118"/>
      <c r="B100" s="3" t="s">
        <v>349</v>
      </c>
      <c r="C100" s="13" t="s">
        <v>174</v>
      </c>
      <c r="D100" s="6"/>
      <c r="E100" s="6"/>
      <c r="F100" s="1" t="s">
        <v>0</v>
      </c>
      <c r="G100" s="48">
        <v>1243</v>
      </c>
      <c r="H100" s="49"/>
      <c r="I100" s="49">
        <f>H100*G100</f>
        <v>0</v>
      </c>
      <c r="J100" s="50"/>
      <c r="K100" s="49">
        <f>I100*J100</f>
        <v>0</v>
      </c>
      <c r="L100" s="51">
        <f>I100+K100</f>
        <v>0</v>
      </c>
    </row>
    <row r="101" spans="1:12" ht="26.25" customHeight="1">
      <c r="A101" s="118"/>
      <c r="B101" s="3" t="s">
        <v>350</v>
      </c>
      <c r="C101" s="7" t="s">
        <v>4</v>
      </c>
      <c r="D101" s="6"/>
      <c r="E101" s="6"/>
      <c r="F101" s="1" t="s">
        <v>0</v>
      </c>
      <c r="G101" s="48">
        <v>337</v>
      </c>
      <c r="H101" s="49"/>
      <c r="I101" s="49">
        <f>H101*G101</f>
        <v>0</v>
      </c>
      <c r="J101" s="50"/>
      <c r="K101" s="49">
        <f>I101*J101</f>
        <v>0</v>
      </c>
      <c r="L101" s="51">
        <f>I101+K101</f>
        <v>0</v>
      </c>
    </row>
    <row r="102" spans="1:12" ht="32.25" customHeight="1" thickBot="1">
      <c r="A102" s="118"/>
      <c r="B102" s="154" t="s">
        <v>351</v>
      </c>
      <c r="C102" s="155"/>
      <c r="D102" s="155"/>
      <c r="E102" s="155"/>
      <c r="F102" s="155"/>
      <c r="G102" s="155"/>
      <c r="H102" s="155"/>
      <c r="I102" s="100">
        <f>SUM(I98:I101)</f>
        <v>0</v>
      </c>
      <c r="J102" s="144">
        <f>SUM(K98:K101)</f>
        <v>0</v>
      </c>
      <c r="K102" s="145"/>
      <c r="L102" s="101">
        <f>SUM(L98:L101)</f>
        <v>0</v>
      </c>
    </row>
    <row r="103" spans="1:12" ht="31.5" customHeight="1">
      <c r="A103" s="117">
        <v>12</v>
      </c>
      <c r="B103" s="125" t="s">
        <v>118</v>
      </c>
      <c r="C103" s="126"/>
      <c r="D103" s="126"/>
      <c r="E103" s="126"/>
      <c r="F103" s="126"/>
      <c r="G103" s="126"/>
      <c r="H103" s="126"/>
      <c r="I103" s="126"/>
      <c r="J103" s="126"/>
      <c r="K103" s="126"/>
      <c r="L103" s="127"/>
    </row>
    <row r="104" spans="1:12" ht="48">
      <c r="A104" s="118"/>
      <c r="B104" s="3" t="s">
        <v>353</v>
      </c>
      <c r="C104" s="7" t="s">
        <v>175</v>
      </c>
      <c r="D104" s="6"/>
      <c r="E104" s="6"/>
      <c r="F104" s="1" t="s">
        <v>0</v>
      </c>
      <c r="G104" s="48">
        <v>245</v>
      </c>
      <c r="H104" s="76"/>
      <c r="I104" s="49">
        <f>H104*G104</f>
        <v>0</v>
      </c>
      <c r="J104" s="50"/>
      <c r="K104" s="49">
        <f>I104*J104</f>
        <v>0</v>
      </c>
      <c r="L104" s="51">
        <f>I104+K104</f>
        <v>0</v>
      </c>
    </row>
    <row r="105" spans="1:12" ht="37.5" customHeight="1">
      <c r="A105" s="118"/>
      <c r="B105" s="3" t="s">
        <v>354</v>
      </c>
      <c r="C105" s="7" t="s">
        <v>56</v>
      </c>
      <c r="D105" s="6"/>
      <c r="E105" s="6"/>
      <c r="F105" s="1" t="s">
        <v>0</v>
      </c>
      <c r="G105" s="48">
        <v>245</v>
      </c>
      <c r="H105" s="76"/>
      <c r="I105" s="49">
        <f>H105*G105</f>
        <v>0</v>
      </c>
      <c r="J105" s="50"/>
      <c r="K105" s="49">
        <f>I105*J105</f>
        <v>0</v>
      </c>
      <c r="L105" s="51">
        <f>I105+K105</f>
        <v>0</v>
      </c>
    </row>
    <row r="106" spans="1:12" ht="36">
      <c r="A106" s="118"/>
      <c r="B106" s="3" t="s">
        <v>355</v>
      </c>
      <c r="C106" s="7" t="s">
        <v>176</v>
      </c>
      <c r="D106" s="6"/>
      <c r="E106" s="6"/>
      <c r="F106" s="1" t="s">
        <v>0</v>
      </c>
      <c r="G106" s="48">
        <v>370</v>
      </c>
      <c r="H106" s="76"/>
      <c r="I106" s="49">
        <f>H106*G106</f>
        <v>0</v>
      </c>
      <c r="J106" s="50"/>
      <c r="K106" s="49">
        <f>I106*J106</f>
        <v>0</v>
      </c>
      <c r="L106" s="51">
        <f>I106+K106</f>
        <v>0</v>
      </c>
    </row>
    <row r="107" spans="1:12" ht="24">
      <c r="A107" s="118"/>
      <c r="B107" s="3" t="s">
        <v>356</v>
      </c>
      <c r="C107" s="7" t="s">
        <v>177</v>
      </c>
      <c r="D107" s="6"/>
      <c r="E107" s="6"/>
      <c r="F107" s="1" t="s">
        <v>0</v>
      </c>
      <c r="G107" s="48">
        <v>842</v>
      </c>
      <c r="H107" s="76"/>
      <c r="I107" s="49">
        <f>H107*G107</f>
        <v>0</v>
      </c>
      <c r="J107" s="50"/>
      <c r="K107" s="49">
        <f>I107*J107</f>
        <v>0</v>
      </c>
      <c r="L107" s="51">
        <f>I107+K107</f>
        <v>0</v>
      </c>
    </row>
    <row r="108" spans="1:12" ht="26.25" customHeight="1" thickBot="1">
      <c r="A108" s="118"/>
      <c r="B108" s="154" t="s">
        <v>352</v>
      </c>
      <c r="C108" s="155"/>
      <c r="D108" s="155"/>
      <c r="E108" s="155"/>
      <c r="F108" s="155"/>
      <c r="G108" s="155"/>
      <c r="H108" s="155"/>
      <c r="I108" s="100">
        <f>SUM(I104:I107)</f>
        <v>0</v>
      </c>
      <c r="J108" s="144">
        <f>SUM(K104:K107)</f>
        <v>0</v>
      </c>
      <c r="K108" s="145"/>
      <c r="L108" s="101">
        <f>SUM(L104:L107)</f>
        <v>0</v>
      </c>
    </row>
    <row r="109" spans="1:12" ht="26.25" customHeight="1">
      <c r="A109" s="117">
        <v>13</v>
      </c>
      <c r="B109" s="122" t="s">
        <v>119</v>
      </c>
      <c r="C109" s="123"/>
      <c r="D109" s="123"/>
      <c r="E109" s="123"/>
      <c r="F109" s="123"/>
      <c r="G109" s="123"/>
      <c r="H109" s="123"/>
      <c r="I109" s="123"/>
      <c r="J109" s="123"/>
      <c r="K109" s="123"/>
      <c r="L109" s="124"/>
    </row>
    <row r="110" spans="1:12" ht="24">
      <c r="A110" s="118"/>
      <c r="B110" s="3" t="s">
        <v>358</v>
      </c>
      <c r="C110" s="7" t="s">
        <v>178</v>
      </c>
      <c r="D110" s="6"/>
      <c r="E110" s="6"/>
      <c r="F110" s="1" t="s">
        <v>0</v>
      </c>
      <c r="G110" s="48">
        <v>55</v>
      </c>
      <c r="H110" s="49"/>
      <c r="I110" s="49">
        <f>H110*G110</f>
        <v>0</v>
      </c>
      <c r="J110" s="50"/>
      <c r="K110" s="49">
        <f>I110*J110</f>
        <v>0</v>
      </c>
      <c r="L110" s="51">
        <f>I110+K110</f>
        <v>0</v>
      </c>
    </row>
    <row r="111" spans="1:12" ht="24">
      <c r="A111" s="118"/>
      <c r="B111" s="3" t="s">
        <v>359</v>
      </c>
      <c r="C111" s="7" t="s">
        <v>179</v>
      </c>
      <c r="D111" s="6"/>
      <c r="E111" s="6"/>
      <c r="F111" s="1" t="s">
        <v>0</v>
      </c>
      <c r="G111" s="48">
        <v>110</v>
      </c>
      <c r="H111" s="49"/>
      <c r="I111" s="49">
        <f>H111*G111</f>
        <v>0</v>
      </c>
      <c r="J111" s="50"/>
      <c r="K111" s="49">
        <f>I111*J111</f>
        <v>0</v>
      </c>
      <c r="L111" s="51">
        <f>I111+K111</f>
        <v>0</v>
      </c>
    </row>
    <row r="112" spans="1:12" ht="24">
      <c r="A112" s="118"/>
      <c r="B112" s="3" t="s">
        <v>360</v>
      </c>
      <c r="C112" s="7" t="s">
        <v>180</v>
      </c>
      <c r="D112" s="6"/>
      <c r="E112" s="6"/>
      <c r="F112" s="1" t="s">
        <v>0</v>
      </c>
      <c r="G112" s="48">
        <v>110</v>
      </c>
      <c r="H112" s="49"/>
      <c r="I112" s="49">
        <f>H112*G112</f>
        <v>0</v>
      </c>
      <c r="J112" s="50"/>
      <c r="K112" s="49">
        <f>I112*J112</f>
        <v>0</v>
      </c>
      <c r="L112" s="51">
        <f>I112+K112</f>
        <v>0</v>
      </c>
    </row>
    <row r="113" spans="1:12" ht="27" customHeight="1">
      <c r="A113" s="118"/>
      <c r="B113" s="3" t="s">
        <v>361</v>
      </c>
      <c r="C113" s="7" t="s">
        <v>4</v>
      </c>
      <c r="D113" s="6"/>
      <c r="E113" s="6"/>
      <c r="F113" s="1" t="s">
        <v>0</v>
      </c>
      <c r="G113" s="48">
        <v>55</v>
      </c>
      <c r="H113" s="49"/>
      <c r="I113" s="49">
        <f>H113*G113</f>
        <v>0</v>
      </c>
      <c r="J113" s="50"/>
      <c r="K113" s="49">
        <f>I113*J113</f>
        <v>0</v>
      </c>
      <c r="L113" s="51">
        <f>I113+K113</f>
        <v>0</v>
      </c>
    </row>
    <row r="114" spans="1:12" ht="28.5" customHeight="1" thickBot="1">
      <c r="A114" s="118"/>
      <c r="B114" s="154" t="s">
        <v>357</v>
      </c>
      <c r="C114" s="155"/>
      <c r="D114" s="155"/>
      <c r="E114" s="155"/>
      <c r="F114" s="155"/>
      <c r="G114" s="155"/>
      <c r="H114" s="155"/>
      <c r="I114" s="93">
        <f>SUM(I110:I113)</f>
        <v>0</v>
      </c>
      <c r="J114" s="131">
        <f>SUM(K110:K113)</f>
        <v>0</v>
      </c>
      <c r="K114" s="132"/>
      <c r="L114" s="75">
        <f>SUM(L110:L113)</f>
        <v>0</v>
      </c>
    </row>
    <row r="115" spans="1:12" ht="30.75" customHeight="1">
      <c r="A115" s="117">
        <v>14</v>
      </c>
      <c r="B115" s="125" t="s">
        <v>120</v>
      </c>
      <c r="C115" s="126"/>
      <c r="D115" s="126"/>
      <c r="E115" s="126"/>
      <c r="F115" s="126"/>
      <c r="G115" s="126"/>
      <c r="H115" s="126"/>
      <c r="I115" s="126"/>
      <c r="J115" s="126"/>
      <c r="K115" s="126"/>
      <c r="L115" s="127"/>
    </row>
    <row r="116" spans="1:12" ht="32.25" customHeight="1">
      <c r="A116" s="118"/>
      <c r="B116" s="3" t="s">
        <v>363</v>
      </c>
      <c r="C116" s="7" t="s">
        <v>181</v>
      </c>
      <c r="D116" s="6"/>
      <c r="E116" s="6"/>
      <c r="F116" s="1" t="s">
        <v>0</v>
      </c>
      <c r="G116" s="48">
        <v>12</v>
      </c>
      <c r="H116" s="49"/>
      <c r="I116" s="49">
        <f>H116*G116</f>
        <v>0</v>
      </c>
      <c r="J116" s="50"/>
      <c r="K116" s="49">
        <f>I116*J116</f>
        <v>0</v>
      </c>
      <c r="L116" s="51">
        <f>I116+K116</f>
        <v>0</v>
      </c>
    </row>
    <row r="117" spans="1:12" ht="30.75" customHeight="1">
      <c r="A117" s="118"/>
      <c r="B117" s="3" t="s">
        <v>364</v>
      </c>
      <c r="C117" s="7" t="s">
        <v>182</v>
      </c>
      <c r="D117" s="6"/>
      <c r="E117" s="6"/>
      <c r="F117" s="1" t="s">
        <v>0</v>
      </c>
      <c r="G117" s="48">
        <v>12</v>
      </c>
      <c r="H117" s="49"/>
      <c r="I117" s="49">
        <f>H117*G117</f>
        <v>0</v>
      </c>
      <c r="J117" s="50"/>
      <c r="K117" s="49">
        <f>I117*J117</f>
        <v>0</v>
      </c>
      <c r="L117" s="51">
        <f>I117+K117</f>
        <v>0</v>
      </c>
    </row>
    <row r="118" spans="1:12" ht="29.25" customHeight="1">
      <c r="A118" s="118"/>
      <c r="B118" s="3" t="s">
        <v>365</v>
      </c>
      <c r="C118" s="7" t="s">
        <v>183</v>
      </c>
      <c r="D118" s="6"/>
      <c r="E118" s="6"/>
      <c r="F118" s="1" t="s">
        <v>0</v>
      </c>
      <c r="G118" s="48">
        <v>12</v>
      </c>
      <c r="H118" s="49"/>
      <c r="I118" s="49">
        <f>H118*G118</f>
        <v>0</v>
      </c>
      <c r="J118" s="50"/>
      <c r="K118" s="49">
        <f>I118*J118</f>
        <v>0</v>
      </c>
      <c r="L118" s="51">
        <f>I118+K118</f>
        <v>0</v>
      </c>
    </row>
    <row r="119" spans="1:12" ht="21.75" customHeight="1">
      <c r="A119" s="118"/>
      <c r="B119" s="3" t="s">
        <v>366</v>
      </c>
      <c r="C119" s="7" t="s">
        <v>4</v>
      </c>
      <c r="D119" s="6"/>
      <c r="E119" s="6"/>
      <c r="F119" s="1" t="s">
        <v>0</v>
      </c>
      <c r="G119" s="48">
        <v>12</v>
      </c>
      <c r="H119" s="49"/>
      <c r="I119" s="49">
        <f>H119*G119</f>
        <v>0</v>
      </c>
      <c r="J119" s="50"/>
      <c r="K119" s="49">
        <f>I119*J119</f>
        <v>0</v>
      </c>
      <c r="L119" s="51">
        <f>I119+K119</f>
        <v>0</v>
      </c>
    </row>
    <row r="120" spans="1:12" ht="25.5" customHeight="1" thickBot="1">
      <c r="A120" s="180"/>
      <c r="B120" s="146" t="s">
        <v>362</v>
      </c>
      <c r="C120" s="147"/>
      <c r="D120" s="147"/>
      <c r="E120" s="147"/>
      <c r="F120" s="147"/>
      <c r="G120" s="147"/>
      <c r="H120" s="147"/>
      <c r="I120" s="99">
        <f>SUM(I116:I119)</f>
        <v>0</v>
      </c>
      <c r="J120" s="144">
        <f>SUM(K116:K119)</f>
        <v>0</v>
      </c>
      <c r="K120" s="145"/>
      <c r="L120" s="98">
        <f>SUM(L116:L119)</f>
        <v>0</v>
      </c>
    </row>
    <row r="121" spans="1:12" ht="30.75" customHeight="1">
      <c r="A121" s="117">
        <v>15</v>
      </c>
      <c r="B121" s="125" t="s">
        <v>121</v>
      </c>
      <c r="C121" s="126"/>
      <c r="D121" s="126"/>
      <c r="E121" s="126"/>
      <c r="F121" s="126"/>
      <c r="G121" s="126"/>
      <c r="H121" s="126"/>
      <c r="I121" s="126"/>
      <c r="J121" s="126"/>
      <c r="K121" s="126"/>
      <c r="L121" s="127"/>
    </row>
    <row r="122" spans="1:12" s="11" customFormat="1" ht="27" customHeight="1">
      <c r="A122" s="118"/>
      <c r="B122" s="3" t="s">
        <v>368</v>
      </c>
      <c r="C122" s="7" t="s">
        <v>184</v>
      </c>
      <c r="D122" s="6"/>
      <c r="E122" s="6"/>
      <c r="F122" s="1" t="s">
        <v>0</v>
      </c>
      <c r="G122" s="48">
        <v>40</v>
      </c>
      <c r="H122" s="49"/>
      <c r="I122" s="49">
        <f>H122*G122</f>
        <v>0</v>
      </c>
      <c r="J122" s="50"/>
      <c r="K122" s="49">
        <f>I122*J122</f>
        <v>0</v>
      </c>
      <c r="L122" s="51">
        <f>I122+K122</f>
        <v>0</v>
      </c>
    </row>
    <row r="123" spans="1:12" s="11" customFormat="1" ht="27.75" customHeight="1">
      <c r="A123" s="118"/>
      <c r="B123" s="3" t="s">
        <v>369</v>
      </c>
      <c r="C123" s="7" t="s">
        <v>68</v>
      </c>
      <c r="D123" s="6"/>
      <c r="E123" s="6"/>
      <c r="F123" s="1" t="s">
        <v>0</v>
      </c>
      <c r="G123" s="48">
        <v>22</v>
      </c>
      <c r="H123" s="49"/>
      <c r="I123" s="49">
        <f aca="true" t="shared" si="18" ref="I123:I128">H123*G123</f>
        <v>0</v>
      </c>
      <c r="J123" s="50"/>
      <c r="K123" s="49">
        <f aca="true" t="shared" si="19" ref="K123:K128">I123*J123</f>
        <v>0</v>
      </c>
      <c r="L123" s="51">
        <f aca="true" t="shared" si="20" ref="L123:L128">I123+K123</f>
        <v>0</v>
      </c>
    </row>
    <row r="124" spans="1:12" s="11" customFormat="1" ht="23.25" customHeight="1">
      <c r="A124" s="118"/>
      <c r="B124" s="3" t="s">
        <v>370</v>
      </c>
      <c r="C124" s="7" t="s">
        <v>69</v>
      </c>
      <c r="D124" s="6"/>
      <c r="E124" s="6"/>
      <c r="F124" s="1" t="s">
        <v>0</v>
      </c>
      <c r="G124" s="48">
        <v>18</v>
      </c>
      <c r="H124" s="49"/>
      <c r="I124" s="49">
        <f t="shared" si="18"/>
        <v>0</v>
      </c>
      <c r="J124" s="50"/>
      <c r="K124" s="49">
        <f t="shared" si="19"/>
        <v>0</v>
      </c>
      <c r="L124" s="51">
        <f t="shared" si="20"/>
        <v>0</v>
      </c>
    </row>
    <row r="125" spans="1:12" s="11" customFormat="1" ht="29.25" customHeight="1">
      <c r="A125" s="118"/>
      <c r="B125" s="3" t="s">
        <v>371</v>
      </c>
      <c r="C125" s="7" t="s">
        <v>185</v>
      </c>
      <c r="D125" s="6"/>
      <c r="E125" s="6"/>
      <c r="F125" s="1" t="s">
        <v>0</v>
      </c>
      <c r="G125" s="48">
        <v>16</v>
      </c>
      <c r="H125" s="49"/>
      <c r="I125" s="49">
        <f t="shared" si="18"/>
        <v>0</v>
      </c>
      <c r="J125" s="50"/>
      <c r="K125" s="49">
        <f t="shared" si="19"/>
        <v>0</v>
      </c>
      <c r="L125" s="51">
        <f t="shared" si="20"/>
        <v>0</v>
      </c>
    </row>
    <row r="126" spans="1:12" s="11" customFormat="1" ht="36" customHeight="1">
      <c r="A126" s="118"/>
      <c r="B126" s="3" t="s">
        <v>372</v>
      </c>
      <c r="C126" s="7" t="s">
        <v>186</v>
      </c>
      <c r="D126" s="6"/>
      <c r="E126" s="6"/>
      <c r="F126" s="1" t="s">
        <v>0</v>
      </c>
      <c r="G126" s="48">
        <v>13</v>
      </c>
      <c r="H126" s="49"/>
      <c r="I126" s="49">
        <f t="shared" si="18"/>
        <v>0</v>
      </c>
      <c r="J126" s="50"/>
      <c r="K126" s="49">
        <f t="shared" si="19"/>
        <v>0</v>
      </c>
      <c r="L126" s="51">
        <f t="shared" si="20"/>
        <v>0</v>
      </c>
    </row>
    <row r="127" spans="1:12" s="11" customFormat="1" ht="30.75" customHeight="1">
      <c r="A127" s="118"/>
      <c r="B127" s="3" t="s">
        <v>373</v>
      </c>
      <c r="C127" s="7" t="s">
        <v>187</v>
      </c>
      <c r="D127" s="6"/>
      <c r="E127" s="6"/>
      <c r="F127" s="1" t="s">
        <v>0</v>
      </c>
      <c r="G127" s="48">
        <v>14</v>
      </c>
      <c r="H127" s="49"/>
      <c r="I127" s="49">
        <f t="shared" si="18"/>
        <v>0</v>
      </c>
      <c r="J127" s="50"/>
      <c r="K127" s="49">
        <f t="shared" si="19"/>
        <v>0</v>
      </c>
      <c r="L127" s="51">
        <f t="shared" si="20"/>
        <v>0</v>
      </c>
    </row>
    <row r="128" spans="1:12" s="11" customFormat="1" ht="30.75" customHeight="1">
      <c r="A128" s="118"/>
      <c r="B128" s="21" t="s">
        <v>374</v>
      </c>
      <c r="C128" s="24" t="s">
        <v>188</v>
      </c>
      <c r="D128" s="57"/>
      <c r="E128" s="57"/>
      <c r="F128" s="29" t="s">
        <v>0</v>
      </c>
      <c r="G128" s="82">
        <v>11</v>
      </c>
      <c r="H128" s="93"/>
      <c r="I128" s="93">
        <f t="shared" si="18"/>
        <v>0</v>
      </c>
      <c r="J128" s="81"/>
      <c r="K128" s="49">
        <f t="shared" si="19"/>
        <v>0</v>
      </c>
      <c r="L128" s="51">
        <f t="shared" si="20"/>
        <v>0</v>
      </c>
    </row>
    <row r="129" spans="1:12" s="11" customFormat="1" ht="29.25" customHeight="1" thickBot="1">
      <c r="A129" s="174"/>
      <c r="B129" s="175" t="s">
        <v>367</v>
      </c>
      <c r="C129" s="147"/>
      <c r="D129" s="147"/>
      <c r="E129" s="147"/>
      <c r="F129" s="147"/>
      <c r="G129" s="147"/>
      <c r="H129" s="147"/>
      <c r="I129" s="99">
        <f>SUM(I122:I128)</f>
        <v>0</v>
      </c>
      <c r="J129" s="144">
        <f>SUM(K122:K128)</f>
        <v>0</v>
      </c>
      <c r="K129" s="145"/>
      <c r="L129" s="98">
        <f>SUM(L122:L128)</f>
        <v>0</v>
      </c>
    </row>
    <row r="130" spans="1:12" s="11" customFormat="1" ht="30" customHeight="1" thickBot="1">
      <c r="A130" s="159">
        <v>16</v>
      </c>
      <c r="B130" s="141" t="s">
        <v>122</v>
      </c>
      <c r="C130" s="142"/>
      <c r="D130" s="142"/>
      <c r="E130" s="142"/>
      <c r="F130" s="142"/>
      <c r="G130" s="142"/>
      <c r="H130" s="142"/>
      <c r="I130" s="142"/>
      <c r="J130" s="142"/>
      <c r="K130" s="142"/>
      <c r="L130" s="143"/>
    </row>
    <row r="131" spans="1:12" ht="64.5" customHeight="1">
      <c r="A131" s="140"/>
      <c r="B131" s="163" t="s">
        <v>375</v>
      </c>
      <c r="C131" s="36" t="s">
        <v>189</v>
      </c>
      <c r="D131" s="58"/>
      <c r="E131" s="58"/>
      <c r="F131" s="27" t="s">
        <v>0</v>
      </c>
      <c r="G131" s="77">
        <v>74</v>
      </c>
      <c r="H131" s="78"/>
      <c r="I131" s="78">
        <f>H131*G131</f>
        <v>0</v>
      </c>
      <c r="J131" s="79"/>
      <c r="K131" s="91">
        <f>I131*J131</f>
        <v>0</v>
      </c>
      <c r="L131" s="80">
        <f>I131+K131</f>
        <v>0</v>
      </c>
    </row>
    <row r="132" spans="1:12" ht="24">
      <c r="A132" s="140"/>
      <c r="B132" s="164"/>
      <c r="C132" s="13" t="s">
        <v>190</v>
      </c>
      <c r="D132" s="6"/>
      <c r="E132" s="6"/>
      <c r="F132" s="1" t="s">
        <v>0</v>
      </c>
      <c r="G132" s="48">
        <v>482</v>
      </c>
      <c r="H132" s="49"/>
      <c r="I132" s="49">
        <f>H132*G132</f>
        <v>0</v>
      </c>
      <c r="J132" s="50"/>
      <c r="K132" s="93">
        <f>I132*J132</f>
        <v>0</v>
      </c>
      <c r="L132" s="51">
        <f>I132+K132</f>
        <v>0</v>
      </c>
    </row>
    <row r="133" spans="1:12" ht="24">
      <c r="A133" s="140"/>
      <c r="B133" s="164"/>
      <c r="C133" s="13" t="s">
        <v>191</v>
      </c>
      <c r="D133" s="6"/>
      <c r="E133" s="6"/>
      <c r="F133" s="1" t="s">
        <v>0</v>
      </c>
      <c r="G133" s="48">
        <v>156</v>
      </c>
      <c r="H133" s="49"/>
      <c r="I133" s="49">
        <f>H133*G133</f>
        <v>0</v>
      </c>
      <c r="J133" s="50"/>
      <c r="K133" s="93">
        <f>I133*J133</f>
        <v>0</v>
      </c>
      <c r="L133" s="51">
        <f>I133+K133</f>
        <v>0</v>
      </c>
    </row>
    <row r="134" spans="1:12" ht="21.75" customHeight="1">
      <c r="A134" s="140"/>
      <c r="B134" s="164"/>
      <c r="C134" s="7" t="s">
        <v>192</v>
      </c>
      <c r="D134" s="6"/>
      <c r="E134" s="6"/>
      <c r="F134" s="1" t="s">
        <v>0</v>
      </c>
      <c r="G134" s="48">
        <v>144</v>
      </c>
      <c r="H134" s="49"/>
      <c r="I134" s="49">
        <f>H134*G134</f>
        <v>0</v>
      </c>
      <c r="J134" s="50"/>
      <c r="K134" s="49">
        <f>I134*J134</f>
        <v>0</v>
      </c>
      <c r="L134" s="51">
        <f>I134+K134</f>
        <v>0</v>
      </c>
    </row>
    <row r="135" spans="1:12" ht="24" customHeight="1" thickBot="1">
      <c r="A135" s="140"/>
      <c r="B135" s="167"/>
      <c r="C135" s="168" t="s">
        <v>387</v>
      </c>
      <c r="D135" s="168"/>
      <c r="E135" s="168"/>
      <c r="F135" s="168"/>
      <c r="G135" s="168"/>
      <c r="H135" s="168"/>
      <c r="I135" s="100">
        <f>SUM(I131:I134)</f>
        <v>0</v>
      </c>
      <c r="J135" s="170">
        <f>SUM(K131:K134)</f>
        <v>0</v>
      </c>
      <c r="K135" s="169"/>
      <c r="L135" s="101">
        <f>SUM(L131:L134)</f>
        <v>0</v>
      </c>
    </row>
    <row r="136" spans="1:12" ht="42" customHeight="1">
      <c r="A136" s="140"/>
      <c r="B136" s="163" t="s">
        <v>376</v>
      </c>
      <c r="C136" s="28" t="s">
        <v>193</v>
      </c>
      <c r="D136" s="58"/>
      <c r="E136" s="58"/>
      <c r="F136" s="27" t="s">
        <v>0</v>
      </c>
      <c r="G136" s="77">
        <v>125</v>
      </c>
      <c r="H136" s="78"/>
      <c r="I136" s="78">
        <f>H136*G136</f>
        <v>0</v>
      </c>
      <c r="J136" s="79"/>
      <c r="K136" s="78">
        <f>I136*J136</f>
        <v>0</v>
      </c>
      <c r="L136" s="80">
        <f>I136+K136</f>
        <v>0</v>
      </c>
    </row>
    <row r="137" spans="1:12" ht="33.75" customHeight="1">
      <c r="A137" s="140"/>
      <c r="B137" s="164"/>
      <c r="C137" s="13" t="s">
        <v>190</v>
      </c>
      <c r="D137" s="6"/>
      <c r="E137" s="6"/>
      <c r="F137" s="1" t="s">
        <v>0</v>
      </c>
      <c r="G137" s="48">
        <v>900</v>
      </c>
      <c r="H137" s="49"/>
      <c r="I137" s="49">
        <f>H137*G137</f>
        <v>0</v>
      </c>
      <c r="J137" s="50"/>
      <c r="K137" s="49">
        <f>I137*J137</f>
        <v>0</v>
      </c>
      <c r="L137" s="51">
        <f>I137+K137</f>
        <v>0</v>
      </c>
    </row>
    <row r="138" spans="1:12" ht="31.5" customHeight="1">
      <c r="A138" s="140"/>
      <c r="B138" s="164"/>
      <c r="C138" s="7" t="s">
        <v>192</v>
      </c>
      <c r="D138" s="6"/>
      <c r="E138" s="6"/>
      <c r="F138" s="1" t="s">
        <v>0</v>
      </c>
      <c r="G138" s="48">
        <v>467</v>
      </c>
      <c r="H138" s="49"/>
      <c r="I138" s="49">
        <f>H138*G138</f>
        <v>0</v>
      </c>
      <c r="J138" s="81"/>
      <c r="K138" s="49">
        <f>I138*J138</f>
        <v>0</v>
      </c>
      <c r="L138" s="51">
        <f>I138+K138</f>
        <v>0</v>
      </c>
    </row>
    <row r="139" spans="1:12" ht="25.5" customHeight="1" thickBot="1">
      <c r="A139" s="140"/>
      <c r="B139" s="167"/>
      <c r="C139" s="168" t="s">
        <v>388</v>
      </c>
      <c r="D139" s="168"/>
      <c r="E139" s="168"/>
      <c r="F139" s="168"/>
      <c r="G139" s="168"/>
      <c r="H139" s="168"/>
      <c r="I139" s="99">
        <f>SUM(I136:I138)</f>
        <v>0</v>
      </c>
      <c r="J139" s="170">
        <f>SUM(K136:K138)</f>
        <v>0</v>
      </c>
      <c r="K139" s="170"/>
      <c r="L139" s="98">
        <f>SUM(L136:L138)</f>
        <v>0</v>
      </c>
    </row>
    <row r="140" spans="1:12" ht="49.5" customHeight="1">
      <c r="A140" s="140"/>
      <c r="B140" s="163" t="s">
        <v>377</v>
      </c>
      <c r="C140" s="35" t="s">
        <v>194</v>
      </c>
      <c r="D140" s="58"/>
      <c r="E140" s="58"/>
      <c r="F140" s="27" t="s">
        <v>0</v>
      </c>
      <c r="G140" s="77">
        <v>180</v>
      </c>
      <c r="H140" s="78"/>
      <c r="I140" s="91">
        <f>H140*G140</f>
        <v>0</v>
      </c>
      <c r="J140" s="79"/>
      <c r="K140" s="91">
        <f>I140*J140</f>
        <v>0</v>
      </c>
      <c r="L140" s="92">
        <f>I140+K140</f>
        <v>0</v>
      </c>
    </row>
    <row r="141" spans="1:12" ht="32.25" customHeight="1">
      <c r="A141" s="140"/>
      <c r="B141" s="164"/>
      <c r="C141" s="33" t="s">
        <v>190</v>
      </c>
      <c r="D141" s="6"/>
      <c r="E141" s="6"/>
      <c r="F141" s="1" t="s">
        <v>0</v>
      </c>
      <c r="G141" s="48">
        <v>1376</v>
      </c>
      <c r="H141" s="49"/>
      <c r="I141" s="49">
        <f>H141*G141</f>
        <v>0</v>
      </c>
      <c r="J141" s="50"/>
      <c r="K141" s="49">
        <f>I141*J141</f>
        <v>0</v>
      </c>
      <c r="L141" s="51">
        <f>I141+K141</f>
        <v>0</v>
      </c>
    </row>
    <row r="142" spans="1:12" ht="35.25" customHeight="1">
      <c r="A142" s="140"/>
      <c r="B142" s="164"/>
      <c r="C142" s="34" t="s">
        <v>195</v>
      </c>
      <c r="D142" s="57"/>
      <c r="E142" s="57"/>
      <c r="F142" s="29" t="s">
        <v>0</v>
      </c>
      <c r="G142" s="82">
        <v>611</v>
      </c>
      <c r="H142" s="93"/>
      <c r="I142" s="86">
        <f>H142*G142</f>
        <v>0</v>
      </c>
      <c r="J142" s="81"/>
      <c r="K142" s="86">
        <f>I142*J142</f>
        <v>0</v>
      </c>
      <c r="L142" s="104">
        <f>I142+K142</f>
        <v>0</v>
      </c>
    </row>
    <row r="143" spans="1:12" ht="24" customHeight="1" thickBot="1">
      <c r="A143" s="140"/>
      <c r="B143" s="167"/>
      <c r="C143" s="168" t="s">
        <v>389</v>
      </c>
      <c r="D143" s="168"/>
      <c r="E143" s="168"/>
      <c r="F143" s="168"/>
      <c r="G143" s="168"/>
      <c r="H143" s="168"/>
      <c r="I143" s="99">
        <f>SUM(I140:I142)</f>
        <v>0</v>
      </c>
      <c r="J143" s="170">
        <f>SUM(K140:K142)</f>
        <v>0</v>
      </c>
      <c r="K143" s="170"/>
      <c r="L143" s="98">
        <f>SUM(L140:L142)</f>
        <v>0</v>
      </c>
    </row>
    <row r="144" spans="1:12" ht="48">
      <c r="A144" s="140"/>
      <c r="B144" s="163" t="s">
        <v>378</v>
      </c>
      <c r="C144" s="28" t="s">
        <v>196</v>
      </c>
      <c r="D144" s="58"/>
      <c r="E144" s="58"/>
      <c r="F144" s="27" t="s">
        <v>0</v>
      </c>
      <c r="G144" s="77">
        <v>174</v>
      </c>
      <c r="H144" s="83"/>
      <c r="I144" s="78">
        <f>H144*G144</f>
        <v>0</v>
      </c>
      <c r="J144" s="79"/>
      <c r="K144" s="78">
        <f>I144*J144</f>
        <v>0</v>
      </c>
      <c r="L144" s="92">
        <f>I144+K144</f>
        <v>0</v>
      </c>
    </row>
    <row r="145" spans="1:12" ht="24">
      <c r="A145" s="140"/>
      <c r="B145" s="164"/>
      <c r="C145" s="13" t="s">
        <v>190</v>
      </c>
      <c r="D145" s="6"/>
      <c r="E145" s="6"/>
      <c r="F145" s="1" t="s">
        <v>0</v>
      </c>
      <c r="G145" s="48">
        <v>1033</v>
      </c>
      <c r="H145" s="76"/>
      <c r="I145" s="49">
        <f>H145*G145</f>
        <v>0</v>
      </c>
      <c r="J145" s="50"/>
      <c r="K145" s="49">
        <f>I145*J145</f>
        <v>0</v>
      </c>
      <c r="L145" s="51">
        <f>I145+K145</f>
        <v>0</v>
      </c>
    </row>
    <row r="146" spans="1:12" ht="20.25" customHeight="1">
      <c r="A146" s="140"/>
      <c r="B146" s="164"/>
      <c r="C146" s="7" t="s">
        <v>195</v>
      </c>
      <c r="D146" s="6"/>
      <c r="E146" s="6"/>
      <c r="F146" s="1" t="s">
        <v>0</v>
      </c>
      <c r="G146" s="48">
        <v>563</v>
      </c>
      <c r="H146" s="76"/>
      <c r="I146" s="93">
        <f>H146*G146</f>
        <v>0</v>
      </c>
      <c r="J146" s="81"/>
      <c r="K146" s="93">
        <f>I146*J146</f>
        <v>0</v>
      </c>
      <c r="L146" s="104">
        <f>I146+K146</f>
        <v>0</v>
      </c>
    </row>
    <row r="147" spans="1:12" ht="23.25" customHeight="1" thickBot="1">
      <c r="A147" s="140"/>
      <c r="B147" s="165"/>
      <c r="C147" s="166" t="s">
        <v>390</v>
      </c>
      <c r="D147" s="166"/>
      <c r="E147" s="166"/>
      <c r="F147" s="166"/>
      <c r="G147" s="166"/>
      <c r="H147" s="166"/>
      <c r="I147" s="100">
        <f>SUM(I144:I146)</f>
        <v>0</v>
      </c>
      <c r="J147" s="169">
        <f>SUM(K144:K146)</f>
        <v>0</v>
      </c>
      <c r="K147" s="169"/>
      <c r="L147" s="101">
        <f>SUM(L144:L146)</f>
        <v>0</v>
      </c>
    </row>
    <row r="148" spans="1:12" ht="48">
      <c r="A148" s="140"/>
      <c r="B148" s="163" t="s">
        <v>379</v>
      </c>
      <c r="C148" s="28" t="s">
        <v>197</v>
      </c>
      <c r="D148" s="58"/>
      <c r="E148" s="58"/>
      <c r="F148" s="27" t="s">
        <v>0</v>
      </c>
      <c r="G148" s="77">
        <v>62</v>
      </c>
      <c r="H148" s="78"/>
      <c r="I148" s="91">
        <f>H148*G148</f>
        <v>0</v>
      </c>
      <c r="J148" s="79"/>
      <c r="K148" s="91">
        <f>I148*J148</f>
        <v>0</v>
      </c>
      <c r="L148" s="92">
        <f>I148+K148</f>
        <v>0</v>
      </c>
    </row>
    <row r="149" spans="1:12" ht="24">
      <c r="A149" s="140"/>
      <c r="B149" s="164"/>
      <c r="C149" s="13" t="s">
        <v>198</v>
      </c>
      <c r="D149" s="6"/>
      <c r="E149" s="6"/>
      <c r="F149" s="1" t="s">
        <v>0</v>
      </c>
      <c r="G149" s="48">
        <v>634</v>
      </c>
      <c r="H149" s="49"/>
      <c r="I149" s="49">
        <f>H149*G149</f>
        <v>0</v>
      </c>
      <c r="J149" s="50"/>
      <c r="K149" s="49">
        <f>I149*J149</f>
        <v>0</v>
      </c>
      <c r="L149" s="51">
        <f>I149+K149</f>
        <v>0</v>
      </c>
    </row>
    <row r="150" spans="1:12" ht="20.25" customHeight="1">
      <c r="A150" s="140"/>
      <c r="B150" s="164"/>
      <c r="C150" s="7" t="s">
        <v>199</v>
      </c>
      <c r="D150" s="6"/>
      <c r="E150" s="6"/>
      <c r="F150" s="1" t="s">
        <v>0</v>
      </c>
      <c r="G150" s="48">
        <v>102</v>
      </c>
      <c r="H150" s="49"/>
      <c r="I150" s="86">
        <f>H150*G150</f>
        <v>0</v>
      </c>
      <c r="J150" s="50"/>
      <c r="K150" s="86">
        <f>I150*J150</f>
        <v>0</v>
      </c>
      <c r="L150" s="104">
        <f>I150+K150</f>
        <v>0</v>
      </c>
    </row>
    <row r="151" spans="1:12" ht="26.25" customHeight="1" thickBot="1">
      <c r="A151" s="140"/>
      <c r="B151" s="165"/>
      <c r="C151" s="146" t="s">
        <v>391</v>
      </c>
      <c r="D151" s="147"/>
      <c r="E151" s="147"/>
      <c r="F151" s="147"/>
      <c r="G151" s="147"/>
      <c r="H151" s="148"/>
      <c r="I151" s="100">
        <f>SUM(I148:I150)</f>
        <v>0</v>
      </c>
      <c r="J151" s="169">
        <f>SUM(K148:K150)</f>
        <v>0</v>
      </c>
      <c r="K151" s="169"/>
      <c r="L151" s="101">
        <f>SUM(L148:L150)</f>
        <v>0</v>
      </c>
    </row>
    <row r="152" spans="1:12" ht="48">
      <c r="A152" s="140"/>
      <c r="B152" s="163" t="s">
        <v>380</v>
      </c>
      <c r="C152" s="28" t="s">
        <v>200</v>
      </c>
      <c r="D152" s="58"/>
      <c r="E152" s="58"/>
      <c r="F152" s="27" t="s">
        <v>0</v>
      </c>
      <c r="G152" s="77">
        <v>100</v>
      </c>
      <c r="H152" s="78"/>
      <c r="I152" s="91">
        <f>H152*G152</f>
        <v>0</v>
      </c>
      <c r="J152" s="79"/>
      <c r="K152" s="91">
        <f>I152*J152</f>
        <v>0</v>
      </c>
      <c r="L152" s="92">
        <f>I152+K152</f>
        <v>0</v>
      </c>
    </row>
    <row r="153" spans="1:12" ht="24">
      <c r="A153" s="140"/>
      <c r="B153" s="164"/>
      <c r="C153" s="13" t="s">
        <v>198</v>
      </c>
      <c r="D153" s="6"/>
      <c r="E153" s="6"/>
      <c r="F153" s="1" t="s">
        <v>0</v>
      </c>
      <c r="G153" s="48">
        <v>657</v>
      </c>
      <c r="H153" s="49"/>
      <c r="I153" s="49">
        <f>H153*G153</f>
        <v>0</v>
      </c>
      <c r="J153" s="50"/>
      <c r="K153" s="49">
        <f>I153*J153</f>
        <v>0</v>
      </c>
      <c r="L153" s="51">
        <f>I153+K153</f>
        <v>0</v>
      </c>
    </row>
    <row r="154" spans="1:12" ht="22.5" customHeight="1">
      <c r="A154" s="140"/>
      <c r="B154" s="164"/>
      <c r="C154" s="7" t="s">
        <v>199</v>
      </c>
      <c r="D154" s="6"/>
      <c r="E154" s="6"/>
      <c r="F154" s="1" t="s">
        <v>0</v>
      </c>
      <c r="G154" s="48">
        <v>307</v>
      </c>
      <c r="H154" s="49"/>
      <c r="I154" s="86">
        <f>H154*G154</f>
        <v>0</v>
      </c>
      <c r="J154" s="50"/>
      <c r="K154" s="86">
        <f>I154*J154</f>
        <v>0</v>
      </c>
      <c r="L154" s="104">
        <f>I154+K154</f>
        <v>0</v>
      </c>
    </row>
    <row r="155" spans="1:12" ht="22.5" customHeight="1" thickBot="1">
      <c r="A155" s="140"/>
      <c r="B155" s="165"/>
      <c r="C155" s="146" t="s">
        <v>392</v>
      </c>
      <c r="D155" s="147"/>
      <c r="E155" s="147"/>
      <c r="F155" s="147"/>
      <c r="G155" s="147"/>
      <c r="H155" s="148"/>
      <c r="I155" s="100">
        <f>SUM(I152:I154)</f>
        <v>0</v>
      </c>
      <c r="J155" s="169">
        <f>SUM(K152:K154)</f>
        <v>0</v>
      </c>
      <c r="K155" s="169"/>
      <c r="L155" s="101">
        <f>SUM(L152:L154)</f>
        <v>0</v>
      </c>
    </row>
    <row r="156" spans="1:12" ht="44.25" customHeight="1">
      <c r="A156" s="140"/>
      <c r="B156" s="163" t="s">
        <v>381</v>
      </c>
      <c r="C156" s="28" t="s">
        <v>201</v>
      </c>
      <c r="D156" s="58"/>
      <c r="E156" s="58"/>
      <c r="F156" s="27" t="s">
        <v>0</v>
      </c>
      <c r="G156" s="77">
        <v>92</v>
      </c>
      <c r="H156" s="78"/>
      <c r="I156" s="91">
        <f>H156*G156</f>
        <v>0</v>
      </c>
      <c r="J156" s="105"/>
      <c r="K156" s="91">
        <f>I156*J156</f>
        <v>0</v>
      </c>
      <c r="L156" s="92">
        <f>I156+K156</f>
        <v>0</v>
      </c>
    </row>
    <row r="157" spans="1:12" ht="24">
      <c r="A157" s="140"/>
      <c r="B157" s="164"/>
      <c r="C157" s="13" t="s">
        <v>9</v>
      </c>
      <c r="D157" s="6"/>
      <c r="E157" s="6"/>
      <c r="F157" s="1" t="s">
        <v>0</v>
      </c>
      <c r="G157" s="48">
        <v>776</v>
      </c>
      <c r="H157" s="49"/>
      <c r="I157" s="49">
        <f>H157*G157</f>
        <v>0</v>
      </c>
      <c r="J157" s="50"/>
      <c r="K157" s="49">
        <f>I157*J157</f>
        <v>0</v>
      </c>
      <c r="L157" s="51">
        <f>I157+K157</f>
        <v>0</v>
      </c>
    </row>
    <row r="158" spans="1:12" ht="20.25" customHeight="1">
      <c r="A158" s="140"/>
      <c r="B158" s="164"/>
      <c r="C158" s="7" t="s">
        <v>192</v>
      </c>
      <c r="D158" s="6"/>
      <c r="E158" s="6"/>
      <c r="F158" s="1" t="s">
        <v>0</v>
      </c>
      <c r="G158" s="48">
        <v>357</v>
      </c>
      <c r="H158" s="49"/>
      <c r="I158" s="86">
        <f>H158*G158</f>
        <v>0</v>
      </c>
      <c r="J158" s="87"/>
      <c r="K158" s="86">
        <f>I158*J158</f>
        <v>0</v>
      </c>
      <c r="L158" s="104">
        <f>I158+K158</f>
        <v>0</v>
      </c>
    </row>
    <row r="159" spans="1:12" ht="21.75" customHeight="1" thickBot="1">
      <c r="A159" s="140"/>
      <c r="B159" s="167"/>
      <c r="C159" s="146" t="s">
        <v>393</v>
      </c>
      <c r="D159" s="147"/>
      <c r="E159" s="147"/>
      <c r="F159" s="147"/>
      <c r="G159" s="147"/>
      <c r="H159" s="148"/>
      <c r="I159" s="99">
        <f>SUM(I156:I158)</f>
        <v>0</v>
      </c>
      <c r="J159" s="170">
        <f>SUM(K156:K158)</f>
        <v>0</v>
      </c>
      <c r="K159" s="170"/>
      <c r="L159" s="98">
        <f>SUM(L156:L158)</f>
        <v>0</v>
      </c>
    </row>
    <row r="160" spans="1:12" ht="48">
      <c r="A160" s="140"/>
      <c r="B160" s="171" t="s">
        <v>382</v>
      </c>
      <c r="C160" s="106" t="s">
        <v>202</v>
      </c>
      <c r="D160" s="39"/>
      <c r="E160" s="39"/>
      <c r="F160" s="107" t="s">
        <v>0</v>
      </c>
      <c r="G160" s="85">
        <v>133</v>
      </c>
      <c r="H160" s="86"/>
      <c r="I160" s="86">
        <f>H160*G160</f>
        <v>0</v>
      </c>
      <c r="J160" s="87"/>
      <c r="K160" s="86">
        <f>I160*J160</f>
        <v>0</v>
      </c>
      <c r="L160" s="80">
        <f>I160+K160</f>
        <v>0</v>
      </c>
    </row>
    <row r="161" spans="1:12" ht="29.25" customHeight="1">
      <c r="A161" s="140"/>
      <c r="B161" s="172"/>
      <c r="C161" s="13" t="s">
        <v>198</v>
      </c>
      <c r="D161" s="6"/>
      <c r="E161" s="6"/>
      <c r="F161" s="1" t="s">
        <v>0</v>
      </c>
      <c r="G161" s="48">
        <v>932</v>
      </c>
      <c r="H161" s="49"/>
      <c r="I161" s="86">
        <f>H161*G161</f>
        <v>0</v>
      </c>
      <c r="J161" s="50"/>
      <c r="K161" s="86">
        <f>I161*J161</f>
        <v>0</v>
      </c>
      <c r="L161" s="104">
        <f>I161+K161</f>
        <v>0</v>
      </c>
    </row>
    <row r="162" spans="1:12" ht="24" customHeight="1">
      <c r="A162" s="140"/>
      <c r="B162" s="172"/>
      <c r="C162" s="7" t="s">
        <v>199</v>
      </c>
      <c r="D162" s="6"/>
      <c r="E162" s="6"/>
      <c r="F162" s="1" t="s">
        <v>0</v>
      </c>
      <c r="G162" s="48">
        <v>503</v>
      </c>
      <c r="H162" s="49"/>
      <c r="I162" s="86">
        <f>H162*G162</f>
        <v>0</v>
      </c>
      <c r="J162" s="50"/>
      <c r="K162" s="86">
        <f>I162*J162</f>
        <v>0</v>
      </c>
      <c r="L162" s="104">
        <f>I162+K162</f>
        <v>0</v>
      </c>
    </row>
    <row r="163" spans="1:12" ht="24" customHeight="1" thickBot="1">
      <c r="A163" s="140"/>
      <c r="B163" s="173"/>
      <c r="C163" s="154" t="s">
        <v>394</v>
      </c>
      <c r="D163" s="155"/>
      <c r="E163" s="155"/>
      <c r="F163" s="155"/>
      <c r="G163" s="155"/>
      <c r="H163" s="156"/>
      <c r="I163" s="100">
        <f>SUM(I160:I162)</f>
        <v>0</v>
      </c>
      <c r="J163" s="169">
        <f>SUM(K160:K162)</f>
        <v>0</v>
      </c>
      <c r="K163" s="169"/>
      <c r="L163" s="98">
        <f>SUM(L160:L162)</f>
        <v>0</v>
      </c>
    </row>
    <row r="164" spans="1:12" ht="52.5" customHeight="1">
      <c r="A164" s="140"/>
      <c r="B164" s="163" t="s">
        <v>383</v>
      </c>
      <c r="C164" s="28" t="s">
        <v>203</v>
      </c>
      <c r="D164" s="58"/>
      <c r="E164" s="58"/>
      <c r="F164" s="27" t="s">
        <v>0</v>
      </c>
      <c r="G164" s="77">
        <v>70</v>
      </c>
      <c r="H164" s="78"/>
      <c r="I164" s="91">
        <f>H164*G164</f>
        <v>0</v>
      </c>
      <c r="J164" s="105"/>
      <c r="K164" s="91">
        <f>I164*J164</f>
        <v>0</v>
      </c>
      <c r="L164" s="92">
        <f>I164+K164</f>
        <v>0</v>
      </c>
    </row>
    <row r="165" spans="1:12" ht="24">
      <c r="A165" s="140"/>
      <c r="B165" s="164"/>
      <c r="C165" s="13" t="s">
        <v>198</v>
      </c>
      <c r="D165" s="6"/>
      <c r="E165" s="6"/>
      <c r="F165" s="1" t="s">
        <v>0</v>
      </c>
      <c r="G165" s="48">
        <v>563</v>
      </c>
      <c r="H165" s="49"/>
      <c r="I165" s="49">
        <f>H165*G165</f>
        <v>0</v>
      </c>
      <c r="J165" s="50"/>
      <c r="K165" s="49">
        <f>I165*J165</f>
        <v>0</v>
      </c>
      <c r="L165" s="51">
        <f>I165+K165</f>
        <v>0</v>
      </c>
    </row>
    <row r="166" spans="1:12" ht="26.25" customHeight="1">
      <c r="A166" s="140"/>
      <c r="B166" s="164"/>
      <c r="C166" s="7" t="s">
        <v>199</v>
      </c>
      <c r="D166" s="6"/>
      <c r="E166" s="6"/>
      <c r="F166" s="1" t="s">
        <v>0</v>
      </c>
      <c r="G166" s="48">
        <v>179</v>
      </c>
      <c r="H166" s="49"/>
      <c r="I166" s="86">
        <f>H166*G166</f>
        <v>0</v>
      </c>
      <c r="J166" s="87"/>
      <c r="K166" s="86">
        <f>I166*J166</f>
        <v>0</v>
      </c>
      <c r="L166" s="104">
        <f>I166+K166</f>
        <v>0</v>
      </c>
    </row>
    <row r="167" spans="1:12" ht="26.25" customHeight="1" thickBot="1">
      <c r="A167" s="140"/>
      <c r="B167" s="165"/>
      <c r="C167" s="146" t="s">
        <v>395</v>
      </c>
      <c r="D167" s="147"/>
      <c r="E167" s="147"/>
      <c r="F167" s="147"/>
      <c r="G167" s="147"/>
      <c r="H167" s="148"/>
      <c r="I167" s="100">
        <f>SUM(I164:I166)</f>
        <v>0</v>
      </c>
      <c r="J167" s="169">
        <f>SUM(K164:K166)</f>
        <v>0</v>
      </c>
      <c r="K167" s="169"/>
      <c r="L167" s="101">
        <f>SUM(L164:L166)</f>
        <v>0</v>
      </c>
    </row>
    <row r="168" spans="1:12" ht="48.75" customHeight="1">
      <c r="A168" s="140"/>
      <c r="B168" s="163" t="s">
        <v>384</v>
      </c>
      <c r="C168" s="28" t="s">
        <v>204</v>
      </c>
      <c r="D168" s="58"/>
      <c r="E168" s="58"/>
      <c r="F168" s="27" t="s">
        <v>0</v>
      </c>
      <c r="G168" s="77">
        <v>31</v>
      </c>
      <c r="H168" s="78"/>
      <c r="I168" s="91">
        <f>H168*G168</f>
        <v>0</v>
      </c>
      <c r="J168" s="105"/>
      <c r="K168" s="91">
        <f>I168*J168</f>
        <v>0</v>
      </c>
      <c r="L168" s="92">
        <f>I168+K168</f>
        <v>0</v>
      </c>
    </row>
    <row r="169" spans="1:12" ht="24">
      <c r="A169" s="140"/>
      <c r="B169" s="164"/>
      <c r="C169" s="13" t="s">
        <v>205</v>
      </c>
      <c r="D169" s="6"/>
      <c r="E169" s="6"/>
      <c r="F169" s="1" t="s">
        <v>0</v>
      </c>
      <c r="G169" s="48">
        <v>172</v>
      </c>
      <c r="H169" s="49"/>
      <c r="I169" s="49">
        <f>H169*G169</f>
        <v>0</v>
      </c>
      <c r="J169" s="50"/>
      <c r="K169" s="49">
        <f>I169*J169</f>
        <v>0</v>
      </c>
      <c r="L169" s="51">
        <f>I169+K169</f>
        <v>0</v>
      </c>
    </row>
    <row r="170" spans="1:12" ht="22.5" customHeight="1">
      <c r="A170" s="140"/>
      <c r="B170" s="164"/>
      <c r="C170" s="7" t="s">
        <v>192</v>
      </c>
      <c r="D170" s="6"/>
      <c r="E170" s="6"/>
      <c r="F170" s="1" t="s">
        <v>0</v>
      </c>
      <c r="G170" s="48">
        <v>47</v>
      </c>
      <c r="H170" s="49"/>
      <c r="I170" s="86">
        <f>H170*G170</f>
        <v>0</v>
      </c>
      <c r="J170" s="87"/>
      <c r="K170" s="86">
        <f>I170*J170</f>
        <v>0</v>
      </c>
      <c r="L170" s="104">
        <f>I170+K170</f>
        <v>0</v>
      </c>
    </row>
    <row r="171" spans="1:12" ht="28.5" customHeight="1" thickBot="1">
      <c r="A171" s="140"/>
      <c r="B171" s="165"/>
      <c r="C171" s="166" t="s">
        <v>396</v>
      </c>
      <c r="D171" s="166"/>
      <c r="E171" s="166"/>
      <c r="F171" s="166"/>
      <c r="G171" s="166"/>
      <c r="H171" s="166"/>
      <c r="I171" s="100">
        <f>SUM(I168:I170)</f>
        <v>0</v>
      </c>
      <c r="J171" s="169">
        <f>SUM(K168:K170)</f>
        <v>0</v>
      </c>
      <c r="K171" s="169"/>
      <c r="L171" s="101">
        <f>SUM(L168:L170)</f>
        <v>0</v>
      </c>
    </row>
    <row r="172" spans="1:12" ht="33" customHeight="1">
      <c r="A172" s="140"/>
      <c r="B172" s="163" t="s">
        <v>385</v>
      </c>
      <c r="C172" s="31" t="s">
        <v>206</v>
      </c>
      <c r="D172" s="31"/>
      <c r="E172" s="31"/>
      <c r="F172" s="27" t="s">
        <v>0</v>
      </c>
      <c r="G172" s="77">
        <v>124</v>
      </c>
      <c r="H172" s="78"/>
      <c r="I172" s="91">
        <f>H172*G172</f>
        <v>0</v>
      </c>
      <c r="J172" s="105"/>
      <c r="K172" s="91">
        <f>I172*J172</f>
        <v>0</v>
      </c>
      <c r="L172" s="92">
        <f>I172+K172</f>
        <v>0</v>
      </c>
    </row>
    <row r="173" spans="1:12" ht="33" customHeight="1">
      <c r="A173" s="140"/>
      <c r="B173" s="164"/>
      <c r="C173" s="6" t="s">
        <v>207</v>
      </c>
      <c r="D173" s="6"/>
      <c r="E173" s="6"/>
      <c r="F173" s="1" t="s">
        <v>0</v>
      </c>
      <c r="G173" s="48">
        <v>124</v>
      </c>
      <c r="H173" s="49"/>
      <c r="I173" s="49">
        <f>H173*G173</f>
        <v>0</v>
      </c>
      <c r="J173" s="50"/>
      <c r="K173" s="49">
        <f>I173*J173</f>
        <v>0</v>
      </c>
      <c r="L173" s="51">
        <f>I173+K173</f>
        <v>0</v>
      </c>
    </row>
    <row r="174" spans="1:12" ht="24" customHeight="1" thickBot="1">
      <c r="A174" s="140"/>
      <c r="B174" s="167"/>
      <c r="C174" s="146" t="s">
        <v>397</v>
      </c>
      <c r="D174" s="147"/>
      <c r="E174" s="147"/>
      <c r="F174" s="147"/>
      <c r="G174" s="147"/>
      <c r="H174" s="148"/>
      <c r="I174" s="99">
        <f>SUM(I172:I173)</f>
        <v>0</v>
      </c>
      <c r="J174" s="170">
        <f>SUM(K172:K173)</f>
        <v>0</v>
      </c>
      <c r="K174" s="170"/>
      <c r="L174" s="98">
        <f>SUM(L172:L173)</f>
        <v>0</v>
      </c>
    </row>
    <row r="175" spans="1:12" ht="27" customHeight="1" thickBot="1">
      <c r="A175" s="140"/>
      <c r="B175" s="192" t="s">
        <v>386</v>
      </c>
      <c r="C175" s="193"/>
      <c r="D175" s="193"/>
      <c r="E175" s="193"/>
      <c r="F175" s="193"/>
      <c r="G175" s="193"/>
      <c r="H175" s="194"/>
      <c r="I175" s="108">
        <f>I135+I139+I143+I147+I151+I155+I159+I163+I167+I171+I174</f>
        <v>0</v>
      </c>
      <c r="J175" s="157">
        <v>0</v>
      </c>
      <c r="K175" s="158"/>
      <c r="L175" s="108">
        <f>L135+L139+L143+L147+L151+L155+L159+L163+L167+L171+L174</f>
        <v>0</v>
      </c>
    </row>
    <row r="176" spans="1:12" ht="30" customHeight="1" thickBot="1">
      <c r="A176" s="139">
        <v>17</v>
      </c>
      <c r="B176" s="160" t="s">
        <v>123</v>
      </c>
      <c r="C176" s="161"/>
      <c r="D176" s="161"/>
      <c r="E176" s="161"/>
      <c r="F176" s="161"/>
      <c r="G176" s="161"/>
      <c r="H176" s="161"/>
      <c r="I176" s="161"/>
      <c r="J176" s="161"/>
      <c r="K176" s="161"/>
      <c r="L176" s="162"/>
    </row>
    <row r="177" spans="1:12" ht="24">
      <c r="A177" s="140"/>
      <c r="B177" s="136" t="s">
        <v>406</v>
      </c>
      <c r="C177" s="26" t="s">
        <v>10</v>
      </c>
      <c r="D177" s="58"/>
      <c r="E177" s="58"/>
      <c r="F177" s="27" t="s">
        <v>0</v>
      </c>
      <c r="G177" s="77">
        <v>166</v>
      </c>
      <c r="H177" s="78"/>
      <c r="I177" s="91">
        <f>H177*G177</f>
        <v>0</v>
      </c>
      <c r="J177" s="105"/>
      <c r="K177" s="91">
        <f>I177*J177</f>
        <v>0</v>
      </c>
      <c r="L177" s="92">
        <f>I177+K177</f>
        <v>0</v>
      </c>
    </row>
    <row r="178" spans="1:12" ht="24" customHeight="1">
      <c r="A178" s="140"/>
      <c r="B178" s="137"/>
      <c r="C178" s="7" t="s">
        <v>11</v>
      </c>
      <c r="D178" s="6"/>
      <c r="E178" s="6"/>
      <c r="F178" s="1" t="s">
        <v>0</v>
      </c>
      <c r="G178" s="48">
        <v>1015</v>
      </c>
      <c r="H178" s="49"/>
      <c r="I178" s="49">
        <f>H178*G178</f>
        <v>0</v>
      </c>
      <c r="J178" s="50"/>
      <c r="K178" s="49">
        <f>I178*J178</f>
        <v>0</v>
      </c>
      <c r="L178" s="51">
        <f>I178+K178</f>
        <v>0</v>
      </c>
    </row>
    <row r="179" spans="1:12" ht="23.25" customHeight="1">
      <c r="A179" s="140"/>
      <c r="B179" s="137"/>
      <c r="C179" s="7" t="s">
        <v>12</v>
      </c>
      <c r="D179" s="6"/>
      <c r="E179" s="6"/>
      <c r="F179" s="1" t="s">
        <v>0</v>
      </c>
      <c r="G179" s="48">
        <v>432</v>
      </c>
      <c r="H179" s="49"/>
      <c r="I179" s="86">
        <f>H179*G179</f>
        <v>0</v>
      </c>
      <c r="J179" s="87"/>
      <c r="K179" s="86">
        <f>I179*J179</f>
        <v>0</v>
      </c>
      <c r="L179" s="104">
        <f>I179+K179</f>
        <v>0</v>
      </c>
    </row>
    <row r="180" spans="1:12" ht="23.25" customHeight="1" thickBot="1">
      <c r="A180" s="140"/>
      <c r="B180" s="138"/>
      <c r="C180" s="146" t="s">
        <v>398</v>
      </c>
      <c r="D180" s="147"/>
      <c r="E180" s="147"/>
      <c r="F180" s="147"/>
      <c r="G180" s="147"/>
      <c r="H180" s="148"/>
      <c r="I180" s="99">
        <f>SUM(I177:I179)</f>
        <v>0</v>
      </c>
      <c r="J180" s="144">
        <f>SUM(K177:K179)</f>
        <v>0</v>
      </c>
      <c r="K180" s="145"/>
      <c r="L180" s="98">
        <f>SUM(L177:L179)</f>
        <v>0</v>
      </c>
    </row>
    <row r="181" spans="1:12" ht="24">
      <c r="A181" s="140"/>
      <c r="B181" s="136" t="s">
        <v>408</v>
      </c>
      <c r="C181" s="26" t="s">
        <v>13</v>
      </c>
      <c r="D181" s="58"/>
      <c r="E181" s="58"/>
      <c r="F181" s="27" t="s">
        <v>0</v>
      </c>
      <c r="G181" s="77">
        <v>77</v>
      </c>
      <c r="H181" s="78"/>
      <c r="I181" s="91">
        <f>H181*G181</f>
        <v>0</v>
      </c>
      <c r="J181" s="105"/>
      <c r="K181" s="91">
        <f>I181*J181</f>
        <v>0</v>
      </c>
      <c r="L181" s="92">
        <f>I181+K181</f>
        <v>0</v>
      </c>
    </row>
    <row r="182" spans="1:12" ht="26.25" customHeight="1">
      <c r="A182" s="140"/>
      <c r="B182" s="137"/>
      <c r="C182" s="7" t="s">
        <v>14</v>
      </c>
      <c r="D182" s="6"/>
      <c r="E182" s="6"/>
      <c r="F182" s="1" t="s">
        <v>0</v>
      </c>
      <c r="G182" s="48">
        <v>643</v>
      </c>
      <c r="H182" s="49"/>
      <c r="I182" s="49">
        <f>H182*G182</f>
        <v>0</v>
      </c>
      <c r="J182" s="50"/>
      <c r="K182" s="49">
        <f>I182*J182</f>
        <v>0</v>
      </c>
      <c r="L182" s="51">
        <f>I182+K182</f>
        <v>0</v>
      </c>
    </row>
    <row r="183" spans="1:12" ht="22.5" customHeight="1">
      <c r="A183" s="140"/>
      <c r="B183" s="137"/>
      <c r="C183" s="7" t="s">
        <v>15</v>
      </c>
      <c r="D183" s="6"/>
      <c r="E183" s="6"/>
      <c r="F183" s="1" t="s">
        <v>0</v>
      </c>
      <c r="G183" s="48">
        <v>132</v>
      </c>
      <c r="H183" s="49"/>
      <c r="I183" s="86">
        <f>H183*G183</f>
        <v>0</v>
      </c>
      <c r="J183" s="87"/>
      <c r="K183" s="86">
        <f>I183*J183</f>
        <v>0</v>
      </c>
      <c r="L183" s="104">
        <f>I183+K183</f>
        <v>0</v>
      </c>
    </row>
    <row r="184" spans="1:12" ht="22.5" customHeight="1" thickBot="1">
      <c r="A184" s="140"/>
      <c r="B184" s="138"/>
      <c r="C184" s="146" t="s">
        <v>399</v>
      </c>
      <c r="D184" s="147"/>
      <c r="E184" s="147"/>
      <c r="F184" s="147"/>
      <c r="G184" s="147"/>
      <c r="H184" s="148"/>
      <c r="I184" s="99">
        <f>SUM(I181:I183)</f>
        <v>0</v>
      </c>
      <c r="J184" s="144">
        <f>SUM(K181:K183)</f>
        <v>0</v>
      </c>
      <c r="K184" s="145"/>
      <c r="L184" s="98">
        <f>SUM(L181:L183)</f>
        <v>0</v>
      </c>
    </row>
    <row r="185" spans="1:12" ht="36">
      <c r="A185" s="140"/>
      <c r="B185" s="136" t="s">
        <v>409</v>
      </c>
      <c r="C185" s="26" t="s">
        <v>16</v>
      </c>
      <c r="D185" s="58"/>
      <c r="E185" s="58"/>
      <c r="F185" s="27" t="s">
        <v>0</v>
      </c>
      <c r="G185" s="77">
        <v>108</v>
      </c>
      <c r="H185" s="78"/>
      <c r="I185" s="91">
        <f>H185*G185</f>
        <v>0</v>
      </c>
      <c r="J185" s="105"/>
      <c r="K185" s="91">
        <f>I185*J185</f>
        <v>0</v>
      </c>
      <c r="L185" s="92">
        <f>I185+K185</f>
        <v>0</v>
      </c>
    </row>
    <row r="186" spans="1:12" ht="24" customHeight="1">
      <c r="A186" s="140"/>
      <c r="B186" s="137"/>
      <c r="C186" s="7" t="s">
        <v>17</v>
      </c>
      <c r="D186" s="6"/>
      <c r="E186" s="6"/>
      <c r="F186" s="1" t="s">
        <v>0</v>
      </c>
      <c r="G186" s="48">
        <v>678</v>
      </c>
      <c r="H186" s="49"/>
      <c r="I186" s="49">
        <f>H186*G186</f>
        <v>0</v>
      </c>
      <c r="J186" s="50"/>
      <c r="K186" s="49">
        <f>I186*J186</f>
        <v>0</v>
      </c>
      <c r="L186" s="51">
        <f>I186+K186</f>
        <v>0</v>
      </c>
    </row>
    <row r="187" spans="1:12" ht="18" customHeight="1">
      <c r="A187" s="140"/>
      <c r="B187" s="137"/>
      <c r="C187" s="7" t="s">
        <v>18</v>
      </c>
      <c r="D187" s="6"/>
      <c r="E187" s="6"/>
      <c r="F187" s="1" t="s">
        <v>0</v>
      </c>
      <c r="G187" s="48">
        <v>263</v>
      </c>
      <c r="H187" s="49"/>
      <c r="I187" s="86">
        <f>H187*G187</f>
        <v>0</v>
      </c>
      <c r="J187" s="87"/>
      <c r="K187" s="86">
        <f>I187*J187</f>
        <v>0</v>
      </c>
      <c r="L187" s="104">
        <f>I187+K187</f>
        <v>0</v>
      </c>
    </row>
    <row r="188" spans="1:12" ht="26.25" customHeight="1" thickBot="1">
      <c r="A188" s="140"/>
      <c r="B188" s="138"/>
      <c r="C188" s="146" t="s">
        <v>400</v>
      </c>
      <c r="D188" s="147"/>
      <c r="E188" s="147"/>
      <c r="F188" s="147"/>
      <c r="G188" s="147"/>
      <c r="H188" s="148"/>
      <c r="I188" s="99">
        <f>SUM(I185:I187)</f>
        <v>0</v>
      </c>
      <c r="J188" s="144">
        <f>SUM(K185:K187)</f>
        <v>0</v>
      </c>
      <c r="K188" s="145"/>
      <c r="L188" s="98">
        <f>SUM(L185:L187)</f>
        <v>0</v>
      </c>
    </row>
    <row r="189" spans="1:12" ht="36">
      <c r="A189" s="140"/>
      <c r="B189" s="136" t="s">
        <v>410</v>
      </c>
      <c r="C189" s="26" t="s">
        <v>19</v>
      </c>
      <c r="D189" s="58"/>
      <c r="E189" s="58"/>
      <c r="F189" s="27" t="s">
        <v>0</v>
      </c>
      <c r="G189" s="77">
        <v>94</v>
      </c>
      <c r="H189" s="78"/>
      <c r="I189" s="91">
        <f>H189*G189</f>
        <v>0</v>
      </c>
      <c r="J189" s="105"/>
      <c r="K189" s="91">
        <f>I189*J189</f>
        <v>0</v>
      </c>
      <c r="L189" s="92">
        <f>I189+K189</f>
        <v>0</v>
      </c>
    </row>
    <row r="190" spans="1:12" ht="24.75" customHeight="1">
      <c r="A190" s="140"/>
      <c r="B190" s="137"/>
      <c r="C190" s="7" t="s">
        <v>20</v>
      </c>
      <c r="D190" s="6"/>
      <c r="E190" s="6"/>
      <c r="F190" s="1" t="s">
        <v>0</v>
      </c>
      <c r="G190" s="48">
        <v>660</v>
      </c>
      <c r="H190" s="49"/>
      <c r="I190" s="49">
        <f>H190*G190</f>
        <v>0</v>
      </c>
      <c r="J190" s="50"/>
      <c r="K190" s="49">
        <f>I190*J190</f>
        <v>0</v>
      </c>
      <c r="L190" s="51">
        <f>I190+K190</f>
        <v>0</v>
      </c>
    </row>
    <row r="191" spans="1:12" ht="24.75" customHeight="1">
      <c r="A191" s="140"/>
      <c r="B191" s="137"/>
      <c r="C191" s="7" t="s">
        <v>21</v>
      </c>
      <c r="D191" s="6"/>
      <c r="E191" s="6"/>
      <c r="F191" s="1" t="s">
        <v>0</v>
      </c>
      <c r="G191" s="48">
        <v>193</v>
      </c>
      <c r="H191" s="49"/>
      <c r="I191" s="86">
        <f>H191*G191</f>
        <v>0</v>
      </c>
      <c r="J191" s="87"/>
      <c r="K191" s="86">
        <f>I191*J191</f>
        <v>0</v>
      </c>
      <c r="L191" s="104">
        <f>I191+K191</f>
        <v>0</v>
      </c>
    </row>
    <row r="192" spans="1:12" ht="24.75" customHeight="1" thickBot="1">
      <c r="A192" s="140"/>
      <c r="B192" s="138"/>
      <c r="C192" s="146" t="s">
        <v>401</v>
      </c>
      <c r="D192" s="147"/>
      <c r="E192" s="147"/>
      <c r="F192" s="147"/>
      <c r="G192" s="147"/>
      <c r="H192" s="148"/>
      <c r="I192" s="99">
        <f>SUM(I189:I191)</f>
        <v>0</v>
      </c>
      <c r="J192" s="144">
        <f>SUM(K189:K191)</f>
        <v>0</v>
      </c>
      <c r="K192" s="145"/>
      <c r="L192" s="98">
        <f>SUM(L189:L191)</f>
        <v>0</v>
      </c>
    </row>
    <row r="193" spans="1:12" ht="36">
      <c r="A193" s="140"/>
      <c r="B193" s="136" t="s">
        <v>411</v>
      </c>
      <c r="C193" s="26" t="s">
        <v>22</v>
      </c>
      <c r="D193" s="58"/>
      <c r="E193" s="58"/>
      <c r="F193" s="27" t="s">
        <v>0</v>
      </c>
      <c r="G193" s="77">
        <v>27</v>
      </c>
      <c r="H193" s="78"/>
      <c r="I193" s="109">
        <f>H193*G193</f>
        <v>0</v>
      </c>
      <c r="J193" s="105"/>
      <c r="K193" s="91">
        <f>I193*J193</f>
        <v>0</v>
      </c>
      <c r="L193" s="92">
        <f>I193+K193</f>
        <v>0</v>
      </c>
    </row>
    <row r="194" spans="1:12" ht="20.25" customHeight="1">
      <c r="A194" s="140"/>
      <c r="B194" s="137"/>
      <c r="C194" s="7" t="s">
        <v>20</v>
      </c>
      <c r="D194" s="6"/>
      <c r="E194" s="6"/>
      <c r="F194" s="1" t="s">
        <v>0</v>
      </c>
      <c r="G194" s="48">
        <v>108</v>
      </c>
      <c r="H194" s="49"/>
      <c r="I194" s="110">
        <f>H194*G194</f>
        <v>0</v>
      </c>
      <c r="J194" s="50"/>
      <c r="K194" s="49">
        <f>I194*J194</f>
        <v>0</v>
      </c>
      <c r="L194" s="51">
        <f>I194+K194</f>
        <v>0</v>
      </c>
    </row>
    <row r="195" spans="1:12" ht="27.75" customHeight="1">
      <c r="A195" s="140"/>
      <c r="B195" s="137"/>
      <c r="C195" s="7" t="s">
        <v>17</v>
      </c>
      <c r="D195" s="6"/>
      <c r="E195" s="6"/>
      <c r="F195" s="1"/>
      <c r="G195" s="48">
        <v>114</v>
      </c>
      <c r="H195" s="49"/>
      <c r="I195" s="110">
        <f>H195*G195</f>
        <v>0</v>
      </c>
      <c r="J195" s="50"/>
      <c r="K195" s="49">
        <f>I195*J195</f>
        <v>0</v>
      </c>
      <c r="L195" s="51">
        <f>I195+K195</f>
        <v>0</v>
      </c>
    </row>
    <row r="196" spans="1:12" ht="19.5" customHeight="1">
      <c r="A196" s="140"/>
      <c r="B196" s="137"/>
      <c r="C196" s="7" t="s">
        <v>18</v>
      </c>
      <c r="D196" s="6"/>
      <c r="E196" s="6"/>
      <c r="F196" s="1" t="s">
        <v>0</v>
      </c>
      <c r="G196" s="48">
        <v>62</v>
      </c>
      <c r="H196" s="49"/>
      <c r="I196" s="111">
        <f>H196*G196</f>
        <v>0</v>
      </c>
      <c r="J196" s="87"/>
      <c r="K196" s="86">
        <f>I196*J196</f>
        <v>0</v>
      </c>
      <c r="L196" s="104">
        <f>I196+K196</f>
        <v>0</v>
      </c>
    </row>
    <row r="197" spans="1:12" ht="23.25" customHeight="1" thickBot="1">
      <c r="A197" s="140"/>
      <c r="B197" s="138"/>
      <c r="C197" s="146" t="s">
        <v>402</v>
      </c>
      <c r="D197" s="147"/>
      <c r="E197" s="147"/>
      <c r="F197" s="147"/>
      <c r="G197" s="147"/>
      <c r="H197" s="148"/>
      <c r="I197" s="99">
        <f>SUM(I193:I196)</f>
        <v>0</v>
      </c>
      <c r="J197" s="144">
        <f>SUM(K193:K196)</f>
        <v>0</v>
      </c>
      <c r="K197" s="145"/>
      <c r="L197" s="98">
        <f>SUM(L193:L196)</f>
        <v>0</v>
      </c>
    </row>
    <row r="198" spans="1:12" ht="24">
      <c r="A198" s="159"/>
      <c r="B198" s="151" t="s">
        <v>412</v>
      </c>
      <c r="C198" s="32" t="s">
        <v>23</v>
      </c>
      <c r="D198" s="39"/>
      <c r="E198" s="39"/>
      <c r="F198" s="37" t="s">
        <v>0</v>
      </c>
      <c r="G198" s="85">
        <v>88</v>
      </c>
      <c r="H198" s="86"/>
      <c r="I198" s="86">
        <f>H198*G198</f>
        <v>0</v>
      </c>
      <c r="J198" s="87"/>
      <c r="K198" s="86">
        <f>I198*J198</f>
        <v>0</v>
      </c>
      <c r="L198" s="92">
        <f>I198+K198</f>
        <v>0</v>
      </c>
    </row>
    <row r="199" spans="1:12" ht="21.75" customHeight="1">
      <c r="A199" s="159"/>
      <c r="B199" s="152"/>
      <c r="C199" s="7" t="s">
        <v>14</v>
      </c>
      <c r="D199" s="6"/>
      <c r="E199" s="6"/>
      <c r="F199" s="1" t="s">
        <v>0</v>
      </c>
      <c r="G199" s="48">
        <v>608</v>
      </c>
      <c r="H199" s="49"/>
      <c r="I199" s="86">
        <f>H199*G199</f>
        <v>0</v>
      </c>
      <c r="J199" s="50"/>
      <c r="K199" s="86">
        <f>I199*J199</f>
        <v>0</v>
      </c>
      <c r="L199" s="51">
        <f>I199+K199</f>
        <v>0</v>
      </c>
    </row>
    <row r="200" spans="1:12" ht="20.25" customHeight="1">
      <c r="A200" s="159"/>
      <c r="B200" s="152"/>
      <c r="C200" s="7" t="s">
        <v>24</v>
      </c>
      <c r="D200" s="6"/>
      <c r="E200" s="6"/>
      <c r="F200" s="1" t="s">
        <v>0</v>
      </c>
      <c r="G200" s="48">
        <v>174</v>
      </c>
      <c r="H200" s="49"/>
      <c r="I200" s="86">
        <f>H200*G200</f>
        <v>0</v>
      </c>
      <c r="J200" s="50"/>
      <c r="K200" s="86">
        <f>I200*J200</f>
        <v>0</v>
      </c>
      <c r="L200" s="104">
        <f>I200+K200</f>
        <v>0</v>
      </c>
    </row>
    <row r="201" spans="1:12" ht="24.75" customHeight="1" thickBot="1">
      <c r="A201" s="159"/>
      <c r="B201" s="153"/>
      <c r="C201" s="154" t="s">
        <v>403</v>
      </c>
      <c r="D201" s="155"/>
      <c r="E201" s="155"/>
      <c r="F201" s="155"/>
      <c r="G201" s="155"/>
      <c r="H201" s="156"/>
      <c r="I201" s="100">
        <f>SUM(I198:I200)</f>
        <v>0</v>
      </c>
      <c r="J201" s="144">
        <f>SUM(K198:K200)</f>
        <v>0</v>
      </c>
      <c r="K201" s="145"/>
      <c r="L201" s="98">
        <f>SUM(L198:L200)</f>
        <v>0</v>
      </c>
    </row>
    <row r="202" spans="1:12" ht="36.75" customHeight="1">
      <c r="A202" s="140"/>
      <c r="B202" s="136" t="s">
        <v>413</v>
      </c>
      <c r="C202" s="26" t="s">
        <v>25</v>
      </c>
      <c r="D202" s="58"/>
      <c r="E202" s="58"/>
      <c r="F202" s="38" t="s">
        <v>0</v>
      </c>
      <c r="G202" s="77">
        <v>46</v>
      </c>
      <c r="H202" s="78"/>
      <c r="I202" s="91">
        <f>H202*G202</f>
        <v>0</v>
      </c>
      <c r="J202" s="105"/>
      <c r="K202" s="91">
        <f>I202*J202</f>
        <v>0</v>
      </c>
      <c r="L202" s="92">
        <f>I202+K202</f>
        <v>0</v>
      </c>
    </row>
    <row r="203" spans="1:12" ht="23.25" customHeight="1">
      <c r="A203" s="140"/>
      <c r="B203" s="137"/>
      <c r="C203" s="7" t="s">
        <v>20</v>
      </c>
      <c r="D203" s="6"/>
      <c r="E203" s="6"/>
      <c r="F203" s="1" t="s">
        <v>0</v>
      </c>
      <c r="G203" s="48">
        <v>377</v>
      </c>
      <c r="H203" s="49"/>
      <c r="I203" s="49">
        <f>H203*G203</f>
        <v>0</v>
      </c>
      <c r="J203" s="50"/>
      <c r="K203" s="49">
        <f>I203*J203</f>
        <v>0</v>
      </c>
      <c r="L203" s="51">
        <f>I203+K203</f>
        <v>0</v>
      </c>
    </row>
    <row r="204" spans="1:12" ht="25.5" customHeight="1">
      <c r="A204" s="140"/>
      <c r="B204" s="137"/>
      <c r="C204" s="7" t="s">
        <v>21</v>
      </c>
      <c r="D204" s="6"/>
      <c r="E204" s="6"/>
      <c r="F204" s="1" t="s">
        <v>0</v>
      </c>
      <c r="G204" s="48">
        <v>86</v>
      </c>
      <c r="H204" s="49"/>
      <c r="I204" s="86">
        <f>H204*G204</f>
        <v>0</v>
      </c>
      <c r="J204" s="87"/>
      <c r="K204" s="86">
        <f>I204*J204</f>
        <v>0</v>
      </c>
      <c r="L204" s="104">
        <f>I204+K204</f>
        <v>0</v>
      </c>
    </row>
    <row r="205" spans="1:12" ht="25.5" customHeight="1" thickBot="1">
      <c r="A205" s="140"/>
      <c r="B205" s="137"/>
      <c r="C205" s="154" t="s">
        <v>404</v>
      </c>
      <c r="D205" s="155"/>
      <c r="E205" s="155"/>
      <c r="F205" s="155"/>
      <c r="G205" s="155"/>
      <c r="H205" s="156"/>
      <c r="I205" s="100">
        <f>SUM(I202:I204)</f>
        <v>0</v>
      </c>
      <c r="J205" s="149">
        <f>SUM(K202:K204)</f>
        <v>0</v>
      </c>
      <c r="K205" s="150"/>
      <c r="L205" s="101">
        <f>SUM(L202:L204)</f>
        <v>0</v>
      </c>
    </row>
    <row r="206" spans="1:12" ht="48.75" thickBot="1">
      <c r="A206" s="140"/>
      <c r="B206" s="30" t="s">
        <v>415</v>
      </c>
      <c r="C206" s="40" t="s">
        <v>208</v>
      </c>
      <c r="D206" s="40"/>
      <c r="E206" s="40"/>
      <c r="F206" s="41" t="s">
        <v>26</v>
      </c>
      <c r="G206" s="88">
        <v>296</v>
      </c>
      <c r="H206" s="89"/>
      <c r="I206" s="89">
        <f>H206*G206</f>
        <v>0</v>
      </c>
      <c r="J206" s="90"/>
      <c r="K206" s="89">
        <f>I206*J206</f>
        <v>0</v>
      </c>
      <c r="L206" s="84">
        <f>I206+K206</f>
        <v>0</v>
      </c>
    </row>
    <row r="207" spans="1:12" ht="24">
      <c r="A207" s="140"/>
      <c r="B207" s="136" t="s">
        <v>414</v>
      </c>
      <c r="C207" s="26" t="s">
        <v>27</v>
      </c>
      <c r="D207" s="58"/>
      <c r="E207" s="58"/>
      <c r="F207" s="27" t="s">
        <v>0</v>
      </c>
      <c r="G207" s="77">
        <v>180</v>
      </c>
      <c r="H207" s="78"/>
      <c r="I207" s="91">
        <f>H207*G207</f>
        <v>0</v>
      </c>
      <c r="J207" s="105"/>
      <c r="K207" s="91">
        <f>I207*J207</f>
        <v>0</v>
      </c>
      <c r="L207" s="92">
        <f>I207+K207</f>
        <v>0</v>
      </c>
    </row>
    <row r="208" spans="1:12" ht="21" customHeight="1">
      <c r="A208" s="140"/>
      <c r="B208" s="137"/>
      <c r="C208" s="7" t="s">
        <v>28</v>
      </c>
      <c r="D208" s="6"/>
      <c r="E208" s="6"/>
      <c r="F208" s="1" t="s">
        <v>0</v>
      </c>
      <c r="G208" s="48">
        <v>1120</v>
      </c>
      <c r="H208" s="49"/>
      <c r="I208" s="49">
        <f>H208*G208</f>
        <v>0</v>
      </c>
      <c r="J208" s="50"/>
      <c r="K208" s="49">
        <f>I208*J208</f>
        <v>0</v>
      </c>
      <c r="L208" s="51">
        <f>I208+K208</f>
        <v>0</v>
      </c>
    </row>
    <row r="209" spans="1:12" ht="24" customHeight="1">
      <c r="A209" s="140"/>
      <c r="B209" s="137"/>
      <c r="C209" s="7" t="s">
        <v>29</v>
      </c>
      <c r="D209" s="6"/>
      <c r="E209" s="6"/>
      <c r="F209" s="1" t="s">
        <v>0</v>
      </c>
      <c r="G209" s="48">
        <v>505</v>
      </c>
      <c r="H209" s="49"/>
      <c r="I209" s="112">
        <f>H209*G209</f>
        <v>0</v>
      </c>
      <c r="J209" s="87"/>
      <c r="K209" s="86">
        <f>I209*J209</f>
        <v>0</v>
      </c>
      <c r="L209" s="104">
        <f>I209+K209</f>
        <v>0</v>
      </c>
    </row>
    <row r="210" spans="1:12" ht="24" customHeight="1" thickBot="1">
      <c r="A210" s="140"/>
      <c r="B210" s="138"/>
      <c r="C210" s="146" t="s">
        <v>420</v>
      </c>
      <c r="D210" s="147"/>
      <c r="E210" s="147"/>
      <c r="F210" s="147"/>
      <c r="G210" s="147"/>
      <c r="H210" s="148"/>
      <c r="I210" s="99">
        <f>SUM(I207:I209)</f>
        <v>0</v>
      </c>
      <c r="J210" s="144">
        <f>SUM(K207:K209)</f>
        <v>0</v>
      </c>
      <c r="K210" s="145"/>
      <c r="L210" s="98">
        <f>SUM(L207:L209)</f>
        <v>0</v>
      </c>
    </row>
    <row r="211" spans="1:12" ht="24">
      <c r="A211" s="140"/>
      <c r="B211" s="136" t="s">
        <v>416</v>
      </c>
      <c r="C211" s="26" t="s">
        <v>30</v>
      </c>
      <c r="D211" s="58"/>
      <c r="E211" s="58"/>
      <c r="F211" s="27" t="s">
        <v>0</v>
      </c>
      <c r="G211" s="77">
        <v>120</v>
      </c>
      <c r="H211" s="78"/>
      <c r="I211" s="91">
        <f>H211*G211</f>
        <v>0</v>
      </c>
      <c r="J211" s="79"/>
      <c r="K211" s="91">
        <f>I211*J211</f>
        <v>0</v>
      </c>
      <c r="L211" s="92">
        <f>I211+K211</f>
        <v>0</v>
      </c>
    </row>
    <row r="212" spans="1:12" ht="18.75" customHeight="1">
      <c r="A212" s="140"/>
      <c r="B212" s="137"/>
      <c r="C212" s="7" t="s">
        <v>31</v>
      </c>
      <c r="D212" s="6"/>
      <c r="E212" s="6"/>
      <c r="F212" s="1" t="s">
        <v>0</v>
      </c>
      <c r="G212" s="48">
        <v>850</v>
      </c>
      <c r="H212" s="49"/>
      <c r="I212" s="49">
        <f>H212*G212</f>
        <v>0</v>
      </c>
      <c r="J212" s="50"/>
      <c r="K212" s="49">
        <f>I212*J212</f>
        <v>0</v>
      </c>
      <c r="L212" s="51">
        <f>I212+K212</f>
        <v>0</v>
      </c>
    </row>
    <row r="213" spans="1:12" ht="20.25" customHeight="1">
      <c r="A213" s="140"/>
      <c r="B213" s="137"/>
      <c r="C213" s="7" t="s">
        <v>29</v>
      </c>
      <c r="D213" s="6"/>
      <c r="E213" s="6"/>
      <c r="F213" s="1" t="s">
        <v>0</v>
      </c>
      <c r="G213" s="48">
        <v>475</v>
      </c>
      <c r="H213" s="49"/>
      <c r="I213" s="86">
        <f>H213*G213</f>
        <v>0</v>
      </c>
      <c r="J213" s="50"/>
      <c r="K213" s="86">
        <f>I213*J213</f>
        <v>0</v>
      </c>
      <c r="L213" s="104">
        <f>I213+K213</f>
        <v>0</v>
      </c>
    </row>
    <row r="214" spans="1:12" ht="24.75" customHeight="1" thickBot="1">
      <c r="A214" s="140"/>
      <c r="B214" s="138"/>
      <c r="C214" s="146" t="s">
        <v>405</v>
      </c>
      <c r="D214" s="147"/>
      <c r="E214" s="147"/>
      <c r="F214" s="147"/>
      <c r="G214" s="147"/>
      <c r="H214" s="148"/>
      <c r="I214" s="99">
        <f>SUM(I211:I213)</f>
        <v>0</v>
      </c>
      <c r="J214" s="144">
        <f>SUM(K211:K213)</f>
        <v>0</v>
      </c>
      <c r="K214" s="145"/>
      <c r="L214" s="98">
        <f>SUM(L211:L213)</f>
        <v>0</v>
      </c>
    </row>
    <row r="215" spans="1:12" ht="27.75" customHeight="1">
      <c r="A215" s="140"/>
      <c r="B215" s="119" t="s">
        <v>407</v>
      </c>
      <c r="C215" s="120"/>
      <c r="D215" s="120"/>
      <c r="E215" s="120"/>
      <c r="F215" s="120"/>
      <c r="G215" s="120"/>
      <c r="H215" s="121"/>
      <c r="I215" s="113">
        <f>SUM(I214+I210+I206+I205+I201+I197+I192+I188+I184+I180)</f>
        <v>0</v>
      </c>
      <c r="J215" s="195">
        <v>0</v>
      </c>
      <c r="K215" s="196"/>
      <c r="L215" s="113">
        <f>SUM(L214+L210+L206+L205+L201+L197+L192+L188+L184+L180)</f>
        <v>0</v>
      </c>
    </row>
    <row r="216" spans="1:12" ht="33.75" customHeight="1" thickBot="1">
      <c r="A216" s="139">
        <v>18</v>
      </c>
      <c r="B216" s="197" t="s">
        <v>124</v>
      </c>
      <c r="C216" s="198"/>
      <c r="D216" s="198"/>
      <c r="E216" s="198"/>
      <c r="F216" s="198"/>
      <c r="G216" s="198"/>
      <c r="H216" s="198"/>
      <c r="I216" s="198"/>
      <c r="J216" s="198"/>
      <c r="K216" s="198"/>
      <c r="L216" s="199"/>
    </row>
    <row r="217" spans="1:12" ht="36">
      <c r="A217" s="140"/>
      <c r="B217" s="200" t="s">
        <v>425</v>
      </c>
      <c r="C217" s="42" t="s">
        <v>209</v>
      </c>
      <c r="D217" s="59"/>
      <c r="E217" s="59"/>
      <c r="F217" s="43" t="s">
        <v>0</v>
      </c>
      <c r="G217" s="77">
        <v>85</v>
      </c>
      <c r="H217" s="78"/>
      <c r="I217" s="91">
        <f>H217*G217</f>
        <v>0</v>
      </c>
      <c r="J217" s="105"/>
      <c r="K217" s="91">
        <f>I217*J217</f>
        <v>0</v>
      </c>
      <c r="L217" s="92">
        <f>I217+K217</f>
        <v>0</v>
      </c>
    </row>
    <row r="218" spans="1:12" ht="24">
      <c r="A218" s="140"/>
      <c r="B218" s="201"/>
      <c r="C218" s="44" t="s">
        <v>210</v>
      </c>
      <c r="D218" s="54"/>
      <c r="E218" s="54"/>
      <c r="F218" s="25" t="s">
        <v>0</v>
      </c>
      <c r="G218" s="48">
        <v>720</v>
      </c>
      <c r="H218" s="49"/>
      <c r="I218" s="49">
        <f>H218*G218</f>
        <v>0</v>
      </c>
      <c r="J218" s="50"/>
      <c r="K218" s="49">
        <f>I218*J218</f>
        <v>0</v>
      </c>
      <c r="L218" s="51">
        <f>I218+K218</f>
        <v>0</v>
      </c>
    </row>
    <row r="219" spans="1:12" ht="24">
      <c r="A219" s="140"/>
      <c r="B219" s="201"/>
      <c r="C219" s="44" t="s">
        <v>211</v>
      </c>
      <c r="D219" s="54"/>
      <c r="E219" s="54"/>
      <c r="F219" s="25" t="s">
        <v>0</v>
      </c>
      <c r="G219" s="48">
        <v>180</v>
      </c>
      <c r="H219" s="49"/>
      <c r="I219" s="86">
        <f>H219*G219</f>
        <v>0</v>
      </c>
      <c r="J219" s="87"/>
      <c r="K219" s="86">
        <f>I219*J219</f>
        <v>0</v>
      </c>
      <c r="L219" s="104">
        <f>I219+K219</f>
        <v>0</v>
      </c>
    </row>
    <row r="220" spans="1:12" ht="23.25" customHeight="1" thickBot="1">
      <c r="A220" s="140"/>
      <c r="B220" s="202"/>
      <c r="C220" s="133" t="s">
        <v>417</v>
      </c>
      <c r="D220" s="134"/>
      <c r="E220" s="134"/>
      <c r="F220" s="134"/>
      <c r="G220" s="134"/>
      <c r="H220" s="135"/>
      <c r="I220" s="102">
        <f>SUM(I217:I219)</f>
        <v>0</v>
      </c>
      <c r="J220" s="144">
        <f>SUM(K217:K219)</f>
        <v>0</v>
      </c>
      <c r="K220" s="145"/>
      <c r="L220" s="98">
        <f>SUM(L217:L219)</f>
        <v>0</v>
      </c>
    </row>
    <row r="221" spans="1:12" ht="36">
      <c r="A221" s="140"/>
      <c r="B221" s="136" t="s">
        <v>426</v>
      </c>
      <c r="C221" s="45" t="s">
        <v>212</v>
      </c>
      <c r="D221" s="59"/>
      <c r="E221" s="59"/>
      <c r="F221" s="27" t="s">
        <v>0</v>
      </c>
      <c r="G221" s="77">
        <v>66</v>
      </c>
      <c r="H221" s="78"/>
      <c r="I221" s="91">
        <f>H221*G221</f>
        <v>0</v>
      </c>
      <c r="J221" s="105"/>
      <c r="K221" s="91">
        <f>I221*J221</f>
        <v>0</v>
      </c>
      <c r="L221" s="92">
        <f>I221+K221</f>
        <v>0</v>
      </c>
    </row>
    <row r="222" spans="1:12" ht="30" customHeight="1">
      <c r="A222" s="140"/>
      <c r="B222" s="137"/>
      <c r="C222" s="14" t="s">
        <v>213</v>
      </c>
      <c r="D222" s="54"/>
      <c r="E222" s="54"/>
      <c r="F222" s="1" t="s">
        <v>0</v>
      </c>
      <c r="G222" s="48">
        <v>538</v>
      </c>
      <c r="H222" s="49"/>
      <c r="I222" s="49">
        <f>H222*G222</f>
        <v>0</v>
      </c>
      <c r="J222" s="50"/>
      <c r="K222" s="49">
        <f>I222*J222</f>
        <v>0</v>
      </c>
      <c r="L222" s="51">
        <f>I222+K222</f>
        <v>0</v>
      </c>
    </row>
    <row r="223" spans="1:12" ht="24">
      <c r="A223" s="140"/>
      <c r="B223" s="137"/>
      <c r="C223" s="14" t="s">
        <v>214</v>
      </c>
      <c r="D223" s="54"/>
      <c r="E223" s="54"/>
      <c r="F223" s="1" t="s">
        <v>0</v>
      </c>
      <c r="G223" s="48">
        <v>118</v>
      </c>
      <c r="H223" s="49"/>
      <c r="I223" s="86">
        <f>H223*G223</f>
        <v>0</v>
      </c>
      <c r="J223" s="87"/>
      <c r="K223" s="112">
        <f>I223*J223</f>
        <v>0</v>
      </c>
      <c r="L223" s="104">
        <f>I223+K223</f>
        <v>0</v>
      </c>
    </row>
    <row r="224" spans="1:12" ht="24" customHeight="1" thickBot="1">
      <c r="A224" s="140"/>
      <c r="B224" s="138"/>
      <c r="C224" s="133" t="s">
        <v>418</v>
      </c>
      <c r="D224" s="134"/>
      <c r="E224" s="134"/>
      <c r="F224" s="134"/>
      <c r="G224" s="134"/>
      <c r="H224" s="135"/>
      <c r="I224" s="102">
        <f>SUM(I221:I223)</f>
        <v>0</v>
      </c>
      <c r="J224" s="144">
        <f>SUM(K221:K223)</f>
        <v>0</v>
      </c>
      <c r="K224" s="145"/>
      <c r="L224" s="98">
        <f>SUM(L221:L223)</f>
        <v>0</v>
      </c>
    </row>
    <row r="225" spans="1:12" ht="36">
      <c r="A225" s="140"/>
      <c r="B225" s="136" t="s">
        <v>427</v>
      </c>
      <c r="C225" s="46" t="s">
        <v>215</v>
      </c>
      <c r="D225" s="31"/>
      <c r="E225" s="31"/>
      <c r="F225" s="27" t="s">
        <v>0</v>
      </c>
      <c r="G225" s="77">
        <v>74</v>
      </c>
      <c r="H225" s="78"/>
      <c r="I225" s="91">
        <f>H225*G225</f>
        <v>0</v>
      </c>
      <c r="J225" s="105"/>
      <c r="K225" s="91">
        <f>I225*J225</f>
        <v>0</v>
      </c>
      <c r="L225" s="92">
        <f>I225+K225</f>
        <v>0</v>
      </c>
    </row>
    <row r="226" spans="1:12" ht="22.5" customHeight="1">
      <c r="A226" s="140"/>
      <c r="B226" s="137"/>
      <c r="C226" s="14" t="s">
        <v>216</v>
      </c>
      <c r="D226" s="54"/>
      <c r="E226" s="54"/>
      <c r="F226" s="1" t="s">
        <v>0</v>
      </c>
      <c r="G226" s="48">
        <v>566</v>
      </c>
      <c r="H226" s="49"/>
      <c r="I226" s="49">
        <f>H226*G226</f>
        <v>0</v>
      </c>
      <c r="J226" s="50"/>
      <c r="K226" s="49">
        <f>I226*J226</f>
        <v>0</v>
      </c>
      <c r="L226" s="51">
        <f>I226+K226</f>
        <v>0</v>
      </c>
    </row>
    <row r="227" spans="1:12" ht="22.5" customHeight="1">
      <c r="A227" s="140"/>
      <c r="B227" s="137"/>
      <c r="C227" s="14" t="s">
        <v>217</v>
      </c>
      <c r="D227" s="54"/>
      <c r="E227" s="54"/>
      <c r="F227" s="1" t="s">
        <v>0</v>
      </c>
      <c r="G227" s="48">
        <v>148</v>
      </c>
      <c r="H227" s="49"/>
      <c r="I227" s="86">
        <f>H227*G227</f>
        <v>0</v>
      </c>
      <c r="J227" s="87"/>
      <c r="K227" s="86">
        <f>I227*J227</f>
        <v>0</v>
      </c>
      <c r="L227" s="104">
        <f>I227+K227</f>
        <v>0</v>
      </c>
    </row>
    <row r="228" spans="1:12" ht="22.5" customHeight="1" thickBot="1">
      <c r="A228" s="140"/>
      <c r="B228" s="138"/>
      <c r="C228" s="133" t="s">
        <v>419</v>
      </c>
      <c r="D228" s="134"/>
      <c r="E228" s="134"/>
      <c r="F228" s="134"/>
      <c r="G228" s="134"/>
      <c r="H228" s="135"/>
      <c r="I228" s="102">
        <f>SUM(I225:I227)</f>
        <v>0</v>
      </c>
      <c r="J228" s="144">
        <f>SUM(K225:K227)</f>
        <v>0</v>
      </c>
      <c r="K228" s="145"/>
      <c r="L228" s="98">
        <f>SUM(L225:L227)</f>
        <v>0</v>
      </c>
    </row>
    <row r="229" spans="1:12" ht="36">
      <c r="A229" s="140"/>
      <c r="B229" s="136" t="s">
        <v>428</v>
      </c>
      <c r="C229" s="46" t="s">
        <v>218</v>
      </c>
      <c r="D229" s="31"/>
      <c r="E229" s="31"/>
      <c r="F229" s="27" t="s">
        <v>0</v>
      </c>
      <c r="G229" s="77">
        <v>95</v>
      </c>
      <c r="H229" s="78"/>
      <c r="I229" s="91">
        <f>H229*G229</f>
        <v>0</v>
      </c>
      <c r="J229" s="105"/>
      <c r="K229" s="91">
        <f>I229*J229</f>
        <v>0</v>
      </c>
      <c r="L229" s="92">
        <f>I229+K229</f>
        <v>0</v>
      </c>
    </row>
    <row r="230" spans="1:12" ht="24">
      <c r="A230" s="140"/>
      <c r="B230" s="137"/>
      <c r="C230" s="14" t="s">
        <v>219</v>
      </c>
      <c r="D230" s="54"/>
      <c r="E230" s="54"/>
      <c r="F230" s="1" t="s">
        <v>0</v>
      </c>
      <c r="G230" s="48">
        <v>634</v>
      </c>
      <c r="H230" s="49"/>
      <c r="I230" s="49">
        <f>H230*G230</f>
        <v>0</v>
      </c>
      <c r="J230" s="50"/>
      <c r="K230" s="49">
        <f>I230*J230</f>
        <v>0</v>
      </c>
      <c r="L230" s="51">
        <f>I230+K230</f>
        <v>0</v>
      </c>
    </row>
    <row r="231" spans="1:12" ht="27" customHeight="1">
      <c r="A231" s="140"/>
      <c r="B231" s="137"/>
      <c r="C231" s="14" t="s">
        <v>216</v>
      </c>
      <c r="D231" s="54"/>
      <c r="E231" s="54"/>
      <c r="F231" s="1" t="s">
        <v>0</v>
      </c>
      <c r="G231" s="48">
        <v>166</v>
      </c>
      <c r="H231" s="49"/>
      <c r="I231" s="86">
        <f>H231*G231</f>
        <v>0</v>
      </c>
      <c r="J231" s="87"/>
      <c r="K231" s="86">
        <f>I231*J231</f>
        <v>0</v>
      </c>
      <c r="L231" s="104">
        <f>I231+K231</f>
        <v>0</v>
      </c>
    </row>
    <row r="232" spans="1:12" ht="24.75" customHeight="1" thickBot="1">
      <c r="A232" s="140"/>
      <c r="B232" s="138"/>
      <c r="C232" s="133" t="s">
        <v>421</v>
      </c>
      <c r="D232" s="134"/>
      <c r="E232" s="134"/>
      <c r="F232" s="134"/>
      <c r="G232" s="134"/>
      <c r="H232" s="135"/>
      <c r="I232" s="102">
        <f>SUM(I229:I231)</f>
        <v>0</v>
      </c>
      <c r="J232" s="144">
        <f>SUM(K229:K231)</f>
        <v>0</v>
      </c>
      <c r="K232" s="145"/>
      <c r="L232" s="98">
        <f>SUM(L229:L231)</f>
        <v>0</v>
      </c>
    </row>
    <row r="233" spans="1:12" ht="31.5" customHeight="1">
      <c r="A233" s="140"/>
      <c r="B233" s="136" t="s">
        <v>429</v>
      </c>
      <c r="C233" s="45" t="s">
        <v>220</v>
      </c>
      <c r="D233" s="59"/>
      <c r="E233" s="59"/>
      <c r="F233" s="27" t="s">
        <v>0</v>
      </c>
      <c r="G233" s="77">
        <v>77</v>
      </c>
      <c r="H233" s="78"/>
      <c r="I233" s="91">
        <f>H233*G233</f>
        <v>0</v>
      </c>
      <c r="J233" s="105"/>
      <c r="K233" s="91">
        <f>I233*J233</f>
        <v>0</v>
      </c>
      <c r="L233" s="92">
        <f>I233+K233</f>
        <v>0</v>
      </c>
    </row>
    <row r="234" spans="1:12" ht="25.5" customHeight="1">
      <c r="A234" s="140"/>
      <c r="B234" s="137"/>
      <c r="C234" s="14" t="s">
        <v>216</v>
      </c>
      <c r="D234" s="54"/>
      <c r="E234" s="54"/>
      <c r="F234" s="1" t="s">
        <v>0</v>
      </c>
      <c r="G234" s="48">
        <v>561</v>
      </c>
      <c r="H234" s="49"/>
      <c r="I234" s="49">
        <f>H234*G234</f>
        <v>0</v>
      </c>
      <c r="J234" s="50"/>
      <c r="K234" s="49">
        <f>I234*J234</f>
        <v>0</v>
      </c>
      <c r="L234" s="51">
        <f>I234+K234</f>
        <v>0</v>
      </c>
    </row>
    <row r="235" spans="1:12" ht="26.25" customHeight="1">
      <c r="A235" s="140"/>
      <c r="B235" s="137"/>
      <c r="C235" s="14" t="s">
        <v>72</v>
      </c>
      <c r="D235" s="54"/>
      <c r="E235" s="54"/>
      <c r="F235" s="1" t="s">
        <v>0</v>
      </c>
      <c r="G235" s="48">
        <v>154</v>
      </c>
      <c r="H235" s="49"/>
      <c r="I235" s="86">
        <f>H235*G235</f>
        <v>0</v>
      </c>
      <c r="J235" s="87"/>
      <c r="K235" s="86">
        <f>I235*J235</f>
        <v>0</v>
      </c>
      <c r="L235" s="104">
        <f>I235+K235</f>
        <v>0</v>
      </c>
    </row>
    <row r="236" spans="1:12" ht="26.25" customHeight="1" thickBot="1">
      <c r="A236" s="140"/>
      <c r="B236" s="138"/>
      <c r="C236" s="133" t="s">
        <v>422</v>
      </c>
      <c r="D236" s="134"/>
      <c r="E236" s="134"/>
      <c r="F236" s="134"/>
      <c r="G236" s="134"/>
      <c r="H236" s="135"/>
      <c r="I236" s="102">
        <f>SUM(I233:I235)</f>
        <v>0</v>
      </c>
      <c r="J236" s="144">
        <f>SUM(K233:K235)</f>
        <v>0</v>
      </c>
      <c r="K236" s="145"/>
      <c r="L236" s="98">
        <f>SUM(L233:L235)</f>
        <v>0</v>
      </c>
    </row>
    <row r="237" spans="1:12" ht="24">
      <c r="A237" s="140"/>
      <c r="B237" s="136" t="s">
        <v>430</v>
      </c>
      <c r="C237" s="45" t="s">
        <v>221</v>
      </c>
      <c r="D237" s="59"/>
      <c r="E237" s="59"/>
      <c r="F237" s="27" t="s">
        <v>0</v>
      </c>
      <c r="G237" s="77">
        <v>50</v>
      </c>
      <c r="H237" s="78"/>
      <c r="I237" s="91">
        <f>H237*G237</f>
        <v>0</v>
      </c>
      <c r="J237" s="105"/>
      <c r="K237" s="91">
        <f>I237*J237</f>
        <v>0</v>
      </c>
      <c r="L237" s="92">
        <f>I237+K237</f>
        <v>0</v>
      </c>
    </row>
    <row r="238" spans="1:12" ht="24">
      <c r="A238" s="140"/>
      <c r="B238" s="137"/>
      <c r="C238" s="14" t="s">
        <v>222</v>
      </c>
      <c r="D238" s="54"/>
      <c r="E238" s="54"/>
      <c r="F238" s="1" t="s">
        <v>0</v>
      </c>
      <c r="G238" s="48">
        <v>76</v>
      </c>
      <c r="H238" s="49"/>
      <c r="I238" s="49">
        <f>H238*G238</f>
        <v>0</v>
      </c>
      <c r="J238" s="50"/>
      <c r="K238" s="49">
        <f>I238*J238</f>
        <v>0</v>
      </c>
      <c r="L238" s="51">
        <f>I238+K238</f>
        <v>0</v>
      </c>
    </row>
    <row r="239" spans="1:12" ht="24">
      <c r="A239" s="140"/>
      <c r="B239" s="137"/>
      <c r="C239" s="14" t="s">
        <v>223</v>
      </c>
      <c r="D239" s="54"/>
      <c r="E239" s="54"/>
      <c r="F239" s="1" t="s">
        <v>0</v>
      </c>
      <c r="G239" s="48">
        <v>100</v>
      </c>
      <c r="H239" s="49"/>
      <c r="I239" s="49">
        <f>H239*G239</f>
        <v>0</v>
      </c>
      <c r="J239" s="50"/>
      <c r="K239" s="49">
        <f>I239*J239</f>
        <v>0</v>
      </c>
      <c r="L239" s="51">
        <f>I239+K239</f>
        <v>0</v>
      </c>
    </row>
    <row r="240" spans="1:12" ht="23.25" customHeight="1">
      <c r="A240" s="140"/>
      <c r="B240" s="137"/>
      <c r="C240" s="14" t="s">
        <v>224</v>
      </c>
      <c r="D240" s="54"/>
      <c r="E240" s="54"/>
      <c r="F240" s="1" t="s">
        <v>0</v>
      </c>
      <c r="G240" s="48">
        <v>400</v>
      </c>
      <c r="H240" s="49"/>
      <c r="I240" s="49">
        <f>H240*G240</f>
        <v>0</v>
      </c>
      <c r="J240" s="50"/>
      <c r="K240" s="49">
        <f>I240*J240</f>
        <v>0</v>
      </c>
      <c r="L240" s="51">
        <f>I240+K240</f>
        <v>0</v>
      </c>
    </row>
    <row r="241" spans="1:12" ht="19.5" customHeight="1">
      <c r="A241" s="140"/>
      <c r="B241" s="137"/>
      <c r="C241" s="14" t="s">
        <v>225</v>
      </c>
      <c r="D241" s="54"/>
      <c r="E241" s="54"/>
      <c r="F241" s="1" t="s">
        <v>0</v>
      </c>
      <c r="G241" s="48">
        <v>1670</v>
      </c>
      <c r="H241" s="49"/>
      <c r="I241" s="86">
        <f>H241*G241</f>
        <v>0</v>
      </c>
      <c r="J241" s="87"/>
      <c r="K241" s="86">
        <f>I241*J241</f>
        <v>0</v>
      </c>
      <c r="L241" s="104">
        <f>I241+K241</f>
        <v>0</v>
      </c>
    </row>
    <row r="242" spans="1:12" ht="24.75" customHeight="1" thickBot="1">
      <c r="A242" s="140"/>
      <c r="B242" s="138"/>
      <c r="C242" s="133" t="s">
        <v>423</v>
      </c>
      <c r="D242" s="134"/>
      <c r="E242" s="134"/>
      <c r="F242" s="134"/>
      <c r="G242" s="134"/>
      <c r="H242" s="135"/>
      <c r="I242" s="102">
        <f>SUM(I237:I241)</f>
        <v>0</v>
      </c>
      <c r="J242" s="144">
        <f>SUM(K237:K241)</f>
        <v>0</v>
      </c>
      <c r="K242" s="145"/>
      <c r="L242" s="98">
        <f>SUM(L237:L241)</f>
        <v>0</v>
      </c>
    </row>
    <row r="243" spans="1:12" ht="25.5" customHeight="1" thickBot="1">
      <c r="A243" s="140"/>
      <c r="B243" s="192" t="s">
        <v>424</v>
      </c>
      <c r="C243" s="193"/>
      <c r="D243" s="193"/>
      <c r="E243" s="193"/>
      <c r="F243" s="193"/>
      <c r="G243" s="193"/>
      <c r="H243" s="194"/>
      <c r="I243" s="211">
        <f>SUM(I242,I236,I232,I228,I224,I220)</f>
        <v>0</v>
      </c>
      <c r="J243" s="157">
        <v>0</v>
      </c>
      <c r="K243" s="158"/>
      <c r="L243" s="211">
        <f>SUM(L242,L236,L232,L228,L224,L220)</f>
        <v>0</v>
      </c>
    </row>
    <row r="244" spans="1:12" ht="32.25" customHeight="1" thickBot="1">
      <c r="A244" s="139">
        <v>19</v>
      </c>
      <c r="B244" s="141" t="s">
        <v>125</v>
      </c>
      <c r="C244" s="142"/>
      <c r="D244" s="142"/>
      <c r="E244" s="142"/>
      <c r="F244" s="142"/>
      <c r="G244" s="142"/>
      <c r="H244" s="142"/>
      <c r="I244" s="142"/>
      <c r="J244" s="142"/>
      <c r="K244" s="142"/>
      <c r="L244" s="143"/>
    </row>
    <row r="245" spans="1:12" ht="24">
      <c r="A245" s="140"/>
      <c r="B245" s="136" t="s">
        <v>47</v>
      </c>
      <c r="C245" s="46" t="s">
        <v>226</v>
      </c>
      <c r="D245" s="31"/>
      <c r="E245" s="31"/>
      <c r="F245" s="47" t="s">
        <v>0</v>
      </c>
      <c r="G245" s="77">
        <v>21</v>
      </c>
      <c r="H245" s="78"/>
      <c r="I245" s="91">
        <f>H245*G245</f>
        <v>0</v>
      </c>
      <c r="J245" s="105"/>
      <c r="K245" s="91">
        <f>I245*J245</f>
        <v>0</v>
      </c>
      <c r="L245" s="92">
        <f>I245+K245</f>
        <v>0</v>
      </c>
    </row>
    <row r="246" spans="1:12" ht="24">
      <c r="A246" s="140"/>
      <c r="B246" s="137"/>
      <c r="C246" s="7" t="s">
        <v>229</v>
      </c>
      <c r="D246" s="6"/>
      <c r="E246" s="6"/>
      <c r="F246" s="2" t="s">
        <v>0</v>
      </c>
      <c r="G246" s="48">
        <v>134</v>
      </c>
      <c r="H246" s="49"/>
      <c r="I246" s="49">
        <f aca="true" t="shared" si="21" ref="I246:I254">H246*G246</f>
        <v>0</v>
      </c>
      <c r="J246" s="50"/>
      <c r="K246" s="49">
        <f aca="true" t="shared" si="22" ref="K246:K254">I246*J246</f>
        <v>0</v>
      </c>
      <c r="L246" s="51">
        <f aca="true" t="shared" si="23" ref="L246:L254">I246+K246</f>
        <v>0</v>
      </c>
    </row>
    <row r="247" spans="1:12" ht="28.5" customHeight="1">
      <c r="A247" s="140"/>
      <c r="B247" s="137"/>
      <c r="C247" s="7" t="s">
        <v>227</v>
      </c>
      <c r="D247" s="6"/>
      <c r="E247" s="6"/>
      <c r="F247" s="2" t="s">
        <v>0</v>
      </c>
      <c r="G247" s="48">
        <v>9</v>
      </c>
      <c r="H247" s="49"/>
      <c r="I247" s="49">
        <f t="shared" si="21"/>
        <v>0</v>
      </c>
      <c r="J247" s="50"/>
      <c r="K247" s="49">
        <f t="shared" si="22"/>
        <v>0</v>
      </c>
      <c r="L247" s="51">
        <f t="shared" si="23"/>
        <v>0</v>
      </c>
    </row>
    <row r="248" spans="1:12" ht="26.25" customHeight="1">
      <c r="A248" s="140"/>
      <c r="B248" s="137"/>
      <c r="C248" s="7" t="s">
        <v>230</v>
      </c>
      <c r="D248" s="6"/>
      <c r="E248" s="6"/>
      <c r="F248" s="2" t="s">
        <v>0</v>
      </c>
      <c r="G248" s="48">
        <v>5</v>
      </c>
      <c r="H248" s="49"/>
      <c r="I248" s="49">
        <f t="shared" si="21"/>
        <v>0</v>
      </c>
      <c r="J248" s="50"/>
      <c r="K248" s="49">
        <f t="shared" si="22"/>
        <v>0</v>
      </c>
      <c r="L248" s="51">
        <f t="shared" si="23"/>
        <v>0</v>
      </c>
    </row>
    <row r="249" spans="1:12" ht="31.5" customHeight="1">
      <c r="A249" s="140"/>
      <c r="B249" s="137"/>
      <c r="C249" s="7" t="s">
        <v>231</v>
      </c>
      <c r="D249" s="6"/>
      <c r="E249" s="6"/>
      <c r="F249" s="2" t="s">
        <v>0</v>
      </c>
      <c r="G249" s="48">
        <v>5</v>
      </c>
      <c r="H249" s="49"/>
      <c r="I249" s="49">
        <f t="shared" si="21"/>
        <v>0</v>
      </c>
      <c r="J249" s="50"/>
      <c r="K249" s="49">
        <f t="shared" si="22"/>
        <v>0</v>
      </c>
      <c r="L249" s="51">
        <f t="shared" si="23"/>
        <v>0</v>
      </c>
    </row>
    <row r="250" spans="1:12" ht="24.75" customHeight="1">
      <c r="A250" s="140"/>
      <c r="B250" s="137"/>
      <c r="C250" s="7" t="s">
        <v>232</v>
      </c>
      <c r="D250" s="6"/>
      <c r="E250" s="6"/>
      <c r="F250" s="2" t="s">
        <v>0</v>
      </c>
      <c r="G250" s="48">
        <v>5</v>
      </c>
      <c r="H250" s="49"/>
      <c r="I250" s="49">
        <f t="shared" si="21"/>
        <v>0</v>
      </c>
      <c r="J250" s="50"/>
      <c r="K250" s="49">
        <f t="shared" si="22"/>
        <v>0</v>
      </c>
      <c r="L250" s="51">
        <f t="shared" si="23"/>
        <v>0</v>
      </c>
    </row>
    <row r="251" spans="1:12" ht="27.75" customHeight="1">
      <c r="A251" s="140"/>
      <c r="B251" s="137"/>
      <c r="C251" s="7" t="s">
        <v>233</v>
      </c>
      <c r="D251" s="6"/>
      <c r="E251" s="6"/>
      <c r="F251" s="2" t="s">
        <v>0</v>
      </c>
      <c r="G251" s="48">
        <v>5</v>
      </c>
      <c r="H251" s="49"/>
      <c r="I251" s="49">
        <f t="shared" si="21"/>
        <v>0</v>
      </c>
      <c r="J251" s="50"/>
      <c r="K251" s="49">
        <f t="shared" si="22"/>
        <v>0</v>
      </c>
      <c r="L251" s="51">
        <f t="shared" si="23"/>
        <v>0</v>
      </c>
    </row>
    <row r="252" spans="1:12" ht="21" customHeight="1">
      <c r="A252" s="140"/>
      <c r="B252" s="137"/>
      <c r="C252" s="7" t="s">
        <v>70</v>
      </c>
      <c r="D252" s="6"/>
      <c r="E252" s="6"/>
      <c r="F252" s="2" t="s">
        <v>0</v>
      </c>
      <c r="G252" s="48">
        <v>5</v>
      </c>
      <c r="H252" s="49"/>
      <c r="I252" s="49">
        <f t="shared" si="21"/>
        <v>0</v>
      </c>
      <c r="J252" s="50"/>
      <c r="K252" s="49">
        <f t="shared" si="22"/>
        <v>0</v>
      </c>
      <c r="L252" s="51">
        <f t="shared" si="23"/>
        <v>0</v>
      </c>
    </row>
    <row r="253" spans="1:12" ht="21" customHeight="1">
      <c r="A253" s="140"/>
      <c r="B253" s="137"/>
      <c r="C253" s="7" t="s">
        <v>234</v>
      </c>
      <c r="D253" s="6"/>
      <c r="E253" s="6"/>
      <c r="F253" s="2" t="s">
        <v>0</v>
      </c>
      <c r="G253" s="48">
        <v>5</v>
      </c>
      <c r="H253" s="49"/>
      <c r="I253" s="49">
        <f t="shared" si="21"/>
        <v>0</v>
      </c>
      <c r="J253" s="50"/>
      <c r="K253" s="49">
        <f t="shared" si="22"/>
        <v>0</v>
      </c>
      <c r="L253" s="51">
        <f t="shared" si="23"/>
        <v>0</v>
      </c>
    </row>
    <row r="254" spans="1:12" ht="24" customHeight="1">
      <c r="A254" s="140"/>
      <c r="B254" s="137"/>
      <c r="C254" s="7" t="s">
        <v>71</v>
      </c>
      <c r="D254" s="6"/>
      <c r="E254" s="6"/>
      <c r="F254" s="2" t="s">
        <v>0</v>
      </c>
      <c r="G254" s="48">
        <v>5</v>
      </c>
      <c r="H254" s="49"/>
      <c r="I254" s="86">
        <f t="shared" si="21"/>
        <v>0</v>
      </c>
      <c r="J254" s="87"/>
      <c r="K254" s="86">
        <f t="shared" si="22"/>
        <v>0</v>
      </c>
      <c r="L254" s="104">
        <f t="shared" si="23"/>
        <v>0</v>
      </c>
    </row>
    <row r="255" spans="1:12" ht="24" customHeight="1" thickBot="1">
      <c r="A255" s="140"/>
      <c r="B255" s="138"/>
      <c r="C255" s="133" t="s">
        <v>431</v>
      </c>
      <c r="D255" s="134"/>
      <c r="E255" s="134"/>
      <c r="F255" s="134"/>
      <c r="G255" s="134"/>
      <c r="H255" s="135"/>
      <c r="I255" s="102">
        <f>SUM(I245:I254)</f>
        <v>0</v>
      </c>
      <c r="J255" s="144">
        <f>SUM(K245:K254)</f>
        <v>0</v>
      </c>
      <c r="K255" s="145"/>
      <c r="L255" s="98">
        <f>SUM(L245:L254)</f>
        <v>0</v>
      </c>
    </row>
    <row r="256" spans="1:12" ht="24">
      <c r="A256" s="140"/>
      <c r="B256" s="136" t="s">
        <v>48</v>
      </c>
      <c r="C256" s="46" t="s">
        <v>235</v>
      </c>
      <c r="D256" s="31"/>
      <c r="E256" s="31"/>
      <c r="F256" s="47" t="s">
        <v>0</v>
      </c>
      <c r="G256" s="77">
        <v>21</v>
      </c>
      <c r="H256" s="78"/>
      <c r="I256" s="91">
        <f>H256*G256</f>
        <v>0</v>
      </c>
      <c r="J256" s="105"/>
      <c r="K256" s="91">
        <f>I256*J256</f>
        <v>0</v>
      </c>
      <c r="L256" s="92">
        <f>I256+K256</f>
        <v>0</v>
      </c>
    </row>
    <row r="257" spans="1:12" ht="24">
      <c r="A257" s="140"/>
      <c r="B257" s="137"/>
      <c r="C257" s="7" t="s">
        <v>236</v>
      </c>
      <c r="D257" s="6"/>
      <c r="E257" s="6"/>
      <c r="F257" s="2" t="s">
        <v>0</v>
      </c>
      <c r="G257" s="48">
        <v>138</v>
      </c>
      <c r="H257" s="49"/>
      <c r="I257" s="49">
        <f aca="true" t="shared" si="24" ref="I257:I262">H257*G257</f>
        <v>0</v>
      </c>
      <c r="J257" s="50"/>
      <c r="K257" s="49">
        <f aca="true" t="shared" si="25" ref="K257:K262">I257*J257</f>
        <v>0</v>
      </c>
      <c r="L257" s="51">
        <f aca="true" t="shared" si="26" ref="L257:L262">I257+K257</f>
        <v>0</v>
      </c>
    </row>
    <row r="258" spans="1:12" ht="24">
      <c r="A258" s="140"/>
      <c r="B258" s="137"/>
      <c r="C258" s="7" t="s">
        <v>237</v>
      </c>
      <c r="D258" s="6"/>
      <c r="E258" s="6"/>
      <c r="F258" s="2" t="s">
        <v>0</v>
      </c>
      <c r="G258" s="48">
        <v>9</v>
      </c>
      <c r="H258" s="49"/>
      <c r="I258" s="49">
        <f t="shared" si="24"/>
        <v>0</v>
      </c>
      <c r="J258" s="50"/>
      <c r="K258" s="49">
        <f t="shared" si="25"/>
        <v>0</v>
      </c>
      <c r="L258" s="51">
        <f t="shared" si="26"/>
        <v>0</v>
      </c>
    </row>
    <row r="259" spans="1:12" ht="24">
      <c r="A259" s="140"/>
      <c r="B259" s="137"/>
      <c r="C259" s="7" t="s">
        <v>238</v>
      </c>
      <c r="D259" s="6"/>
      <c r="E259" s="6"/>
      <c r="F259" s="2" t="s">
        <v>0</v>
      </c>
      <c r="G259" s="48">
        <v>5</v>
      </c>
      <c r="H259" s="49"/>
      <c r="I259" s="49">
        <f t="shared" si="24"/>
        <v>0</v>
      </c>
      <c r="J259" s="50"/>
      <c r="K259" s="49">
        <f t="shared" si="25"/>
        <v>0</v>
      </c>
      <c r="L259" s="51">
        <f t="shared" si="26"/>
        <v>0</v>
      </c>
    </row>
    <row r="260" spans="1:12" ht="24">
      <c r="A260" s="140"/>
      <c r="B260" s="137"/>
      <c r="C260" s="7" t="s">
        <v>239</v>
      </c>
      <c r="D260" s="6"/>
      <c r="E260" s="6"/>
      <c r="F260" s="2" t="s">
        <v>0</v>
      </c>
      <c r="G260" s="48">
        <v>5</v>
      </c>
      <c r="H260" s="49"/>
      <c r="I260" s="49">
        <f t="shared" si="24"/>
        <v>0</v>
      </c>
      <c r="J260" s="50"/>
      <c r="K260" s="49">
        <f t="shared" si="25"/>
        <v>0</v>
      </c>
      <c r="L260" s="51">
        <f t="shared" si="26"/>
        <v>0</v>
      </c>
    </row>
    <row r="261" spans="1:12" ht="17.25" customHeight="1">
      <c r="A261" s="140"/>
      <c r="B261" s="137"/>
      <c r="C261" s="16" t="s">
        <v>71</v>
      </c>
      <c r="D261" s="60"/>
      <c r="E261" s="60"/>
      <c r="F261" s="2" t="s">
        <v>0</v>
      </c>
      <c r="G261" s="48">
        <v>5</v>
      </c>
      <c r="H261" s="49"/>
      <c r="I261" s="49">
        <f t="shared" si="24"/>
        <v>0</v>
      </c>
      <c r="J261" s="50"/>
      <c r="K261" s="49">
        <f t="shared" si="25"/>
        <v>0</v>
      </c>
      <c r="L261" s="51">
        <f t="shared" si="26"/>
        <v>0</v>
      </c>
    </row>
    <row r="262" spans="1:12" ht="19.5" customHeight="1">
      <c r="A262" s="140"/>
      <c r="B262" s="137"/>
      <c r="C262" s="7" t="s">
        <v>70</v>
      </c>
      <c r="D262" s="6"/>
      <c r="E262" s="6"/>
      <c r="F262" s="2" t="s">
        <v>0</v>
      </c>
      <c r="G262" s="48">
        <v>5</v>
      </c>
      <c r="H262" s="49"/>
      <c r="I262" s="86">
        <f t="shared" si="24"/>
        <v>0</v>
      </c>
      <c r="J262" s="87"/>
      <c r="K262" s="86">
        <f t="shared" si="25"/>
        <v>0</v>
      </c>
      <c r="L262" s="104">
        <f t="shared" si="26"/>
        <v>0</v>
      </c>
    </row>
    <row r="263" spans="1:12" ht="21" customHeight="1" thickBot="1">
      <c r="A263" s="140"/>
      <c r="B263" s="138"/>
      <c r="C263" s="133" t="s">
        <v>432</v>
      </c>
      <c r="D263" s="134"/>
      <c r="E263" s="134"/>
      <c r="F263" s="134"/>
      <c r="G263" s="134"/>
      <c r="H263" s="135"/>
      <c r="I263" s="94">
        <f>SUM(I256:I262)</f>
        <v>0</v>
      </c>
      <c r="J263" s="131">
        <f>SUM(K256:K262)</f>
        <v>0</v>
      </c>
      <c r="K263" s="132"/>
      <c r="L263" s="74">
        <f>SUM(L256:L262)</f>
        <v>0</v>
      </c>
    </row>
    <row r="264" spans="1:12" ht="24">
      <c r="A264" s="140"/>
      <c r="B264" s="136" t="s">
        <v>61</v>
      </c>
      <c r="C264" s="46" t="s">
        <v>240</v>
      </c>
      <c r="D264" s="31"/>
      <c r="E264" s="31"/>
      <c r="F264" s="47" t="s">
        <v>0</v>
      </c>
      <c r="G264" s="77">
        <v>21</v>
      </c>
      <c r="H264" s="78"/>
      <c r="I264" s="91">
        <f>H264*G264</f>
        <v>0</v>
      </c>
      <c r="J264" s="105"/>
      <c r="K264" s="91">
        <f>I264*J264</f>
        <v>0</v>
      </c>
      <c r="L264" s="92">
        <f>I264+K264</f>
        <v>0</v>
      </c>
    </row>
    <row r="265" spans="1:12" ht="24">
      <c r="A265" s="140"/>
      <c r="B265" s="137"/>
      <c r="C265" s="7" t="s">
        <v>241</v>
      </c>
      <c r="D265" s="6"/>
      <c r="E265" s="6"/>
      <c r="F265" s="2" t="s">
        <v>0</v>
      </c>
      <c r="G265" s="48">
        <v>138</v>
      </c>
      <c r="H265" s="49"/>
      <c r="I265" s="49">
        <f aca="true" t="shared" si="27" ref="I265:I272">H265*G265</f>
        <v>0</v>
      </c>
      <c r="J265" s="50"/>
      <c r="K265" s="49">
        <f aca="true" t="shared" si="28" ref="K265:K272">I265*J265</f>
        <v>0</v>
      </c>
      <c r="L265" s="51">
        <f aca="true" t="shared" si="29" ref="L265:L272">I265+K265</f>
        <v>0</v>
      </c>
    </row>
    <row r="266" spans="1:12" ht="24">
      <c r="A266" s="140"/>
      <c r="B266" s="137"/>
      <c r="C266" s="7" t="s">
        <v>242</v>
      </c>
      <c r="D266" s="6"/>
      <c r="E266" s="6"/>
      <c r="F266" s="2" t="s">
        <v>0</v>
      </c>
      <c r="G266" s="48">
        <v>9</v>
      </c>
      <c r="H266" s="49"/>
      <c r="I266" s="49">
        <f t="shared" si="27"/>
        <v>0</v>
      </c>
      <c r="J266" s="50"/>
      <c r="K266" s="49">
        <f t="shared" si="28"/>
        <v>0</v>
      </c>
      <c r="L266" s="51">
        <f t="shared" si="29"/>
        <v>0</v>
      </c>
    </row>
    <row r="267" spans="1:12" ht="24">
      <c r="A267" s="140"/>
      <c r="B267" s="137"/>
      <c r="C267" s="7" t="s">
        <v>243</v>
      </c>
      <c r="D267" s="6"/>
      <c r="E267" s="6"/>
      <c r="F267" s="2" t="s">
        <v>0</v>
      </c>
      <c r="G267" s="48">
        <v>5</v>
      </c>
      <c r="H267" s="49"/>
      <c r="I267" s="49">
        <f t="shared" si="27"/>
        <v>0</v>
      </c>
      <c r="J267" s="50"/>
      <c r="K267" s="49">
        <f t="shared" si="28"/>
        <v>0</v>
      </c>
      <c r="L267" s="51">
        <f t="shared" si="29"/>
        <v>0</v>
      </c>
    </row>
    <row r="268" spans="1:12" ht="24">
      <c r="A268" s="140"/>
      <c r="B268" s="137"/>
      <c r="C268" s="7" t="s">
        <v>244</v>
      </c>
      <c r="D268" s="6"/>
      <c r="E268" s="6"/>
      <c r="F268" s="2" t="s">
        <v>0</v>
      </c>
      <c r="G268" s="48">
        <v>5</v>
      </c>
      <c r="H268" s="49"/>
      <c r="I268" s="49">
        <f t="shared" si="27"/>
        <v>0</v>
      </c>
      <c r="J268" s="50"/>
      <c r="K268" s="49">
        <f t="shared" si="28"/>
        <v>0</v>
      </c>
      <c r="L268" s="51">
        <f t="shared" si="29"/>
        <v>0</v>
      </c>
    </row>
    <row r="269" spans="1:12" ht="24">
      <c r="A269" s="140"/>
      <c r="B269" s="137"/>
      <c r="C269" s="7" t="s">
        <v>245</v>
      </c>
      <c r="D269" s="6"/>
      <c r="E269" s="6"/>
      <c r="F269" s="2" t="s">
        <v>0</v>
      </c>
      <c r="G269" s="48">
        <v>5</v>
      </c>
      <c r="H269" s="49"/>
      <c r="I269" s="49">
        <f t="shared" si="27"/>
        <v>0</v>
      </c>
      <c r="J269" s="50"/>
      <c r="K269" s="49">
        <f t="shared" si="28"/>
        <v>0</v>
      </c>
      <c r="L269" s="51">
        <f t="shared" si="29"/>
        <v>0</v>
      </c>
    </row>
    <row r="270" spans="1:12" ht="21.75" customHeight="1">
      <c r="A270" s="140"/>
      <c r="B270" s="137"/>
      <c r="C270" s="7" t="s">
        <v>246</v>
      </c>
      <c r="D270" s="6"/>
      <c r="E270" s="6"/>
      <c r="F270" s="2" t="s">
        <v>0</v>
      </c>
      <c r="G270" s="48">
        <v>5</v>
      </c>
      <c r="H270" s="49"/>
      <c r="I270" s="49">
        <f t="shared" si="27"/>
        <v>0</v>
      </c>
      <c r="J270" s="50"/>
      <c r="K270" s="49">
        <f t="shared" si="28"/>
        <v>0</v>
      </c>
      <c r="L270" s="51">
        <f t="shared" si="29"/>
        <v>0</v>
      </c>
    </row>
    <row r="271" spans="1:12" ht="21.75" customHeight="1">
      <c r="A271" s="140"/>
      <c r="B271" s="137"/>
      <c r="C271" s="7" t="s">
        <v>70</v>
      </c>
      <c r="D271" s="6"/>
      <c r="E271" s="6"/>
      <c r="F271" s="2" t="s">
        <v>0</v>
      </c>
      <c r="G271" s="48">
        <v>5</v>
      </c>
      <c r="H271" s="49"/>
      <c r="I271" s="49">
        <f t="shared" si="27"/>
        <v>0</v>
      </c>
      <c r="J271" s="50"/>
      <c r="K271" s="49">
        <f t="shared" si="28"/>
        <v>0</v>
      </c>
      <c r="L271" s="51">
        <f t="shared" si="29"/>
        <v>0</v>
      </c>
    </row>
    <row r="272" spans="1:12" ht="23.25" customHeight="1">
      <c r="A272" s="140"/>
      <c r="B272" s="137"/>
      <c r="C272" s="7" t="s">
        <v>71</v>
      </c>
      <c r="D272" s="6"/>
      <c r="E272" s="6"/>
      <c r="F272" s="2" t="s">
        <v>0</v>
      </c>
      <c r="G272" s="48">
        <v>5</v>
      </c>
      <c r="H272" s="49"/>
      <c r="I272" s="86">
        <f t="shared" si="27"/>
        <v>0</v>
      </c>
      <c r="J272" s="87"/>
      <c r="K272" s="86">
        <f t="shared" si="28"/>
        <v>0</v>
      </c>
      <c r="L272" s="104">
        <f t="shared" si="29"/>
        <v>0</v>
      </c>
    </row>
    <row r="273" spans="1:12" ht="23.25" customHeight="1" thickBot="1">
      <c r="A273" s="140"/>
      <c r="B273" s="138"/>
      <c r="C273" s="133" t="s">
        <v>433</v>
      </c>
      <c r="D273" s="134"/>
      <c r="E273" s="134"/>
      <c r="F273" s="134"/>
      <c r="G273" s="134"/>
      <c r="H273" s="135"/>
      <c r="I273" s="102">
        <f>SUM(I264:I272)</f>
        <v>0</v>
      </c>
      <c r="J273" s="144">
        <f>SUM(K264:K272)</f>
        <v>0</v>
      </c>
      <c r="K273" s="145"/>
      <c r="L273" s="98">
        <f>SUM(L264:L272)</f>
        <v>0</v>
      </c>
    </row>
    <row r="274" spans="1:12" ht="36">
      <c r="A274" s="140"/>
      <c r="B274" s="136" t="s">
        <v>62</v>
      </c>
      <c r="C274" s="46" t="s">
        <v>247</v>
      </c>
      <c r="D274" s="31"/>
      <c r="E274" s="31"/>
      <c r="F274" s="47" t="s">
        <v>0</v>
      </c>
      <c r="G274" s="77">
        <v>23</v>
      </c>
      <c r="H274" s="78"/>
      <c r="I274" s="91">
        <f>H274*G274</f>
        <v>0</v>
      </c>
      <c r="J274" s="105"/>
      <c r="K274" s="91">
        <f>I274*J274</f>
        <v>0</v>
      </c>
      <c r="L274" s="92">
        <f>I274+K274</f>
        <v>0</v>
      </c>
    </row>
    <row r="275" spans="1:12" ht="24">
      <c r="A275" s="140"/>
      <c r="B275" s="137"/>
      <c r="C275" s="7" t="s">
        <v>248</v>
      </c>
      <c r="D275" s="6"/>
      <c r="E275" s="6"/>
      <c r="F275" s="2" t="s">
        <v>0</v>
      </c>
      <c r="G275" s="48">
        <v>154</v>
      </c>
      <c r="H275" s="49"/>
      <c r="I275" s="49">
        <f aca="true" t="shared" si="30" ref="I275:I282">H275*G275</f>
        <v>0</v>
      </c>
      <c r="J275" s="50"/>
      <c r="K275" s="49">
        <f aca="true" t="shared" si="31" ref="K275:K282">I275*J275</f>
        <v>0</v>
      </c>
      <c r="L275" s="51">
        <f aca="true" t="shared" si="32" ref="L275:L282">I275+K275</f>
        <v>0</v>
      </c>
    </row>
    <row r="276" spans="1:12" ht="24">
      <c r="A276" s="140"/>
      <c r="B276" s="137"/>
      <c r="C276" s="7" t="s">
        <v>242</v>
      </c>
      <c r="D276" s="6"/>
      <c r="E276" s="6"/>
      <c r="F276" s="2" t="s">
        <v>0</v>
      </c>
      <c r="G276" s="48">
        <v>21</v>
      </c>
      <c r="H276" s="49"/>
      <c r="I276" s="49">
        <f t="shared" si="30"/>
        <v>0</v>
      </c>
      <c r="J276" s="50"/>
      <c r="K276" s="49">
        <f t="shared" si="31"/>
        <v>0</v>
      </c>
      <c r="L276" s="51">
        <f t="shared" si="32"/>
        <v>0</v>
      </c>
    </row>
    <row r="277" spans="1:12" ht="24">
      <c r="A277" s="140"/>
      <c r="B277" s="137"/>
      <c r="C277" s="7" t="s">
        <v>243</v>
      </c>
      <c r="D277" s="6"/>
      <c r="E277" s="6"/>
      <c r="F277" s="2" t="s">
        <v>0</v>
      </c>
      <c r="G277" s="48">
        <v>5</v>
      </c>
      <c r="H277" s="49"/>
      <c r="I277" s="49">
        <f t="shared" si="30"/>
        <v>0</v>
      </c>
      <c r="J277" s="50"/>
      <c r="K277" s="49">
        <f t="shared" si="31"/>
        <v>0</v>
      </c>
      <c r="L277" s="51">
        <f t="shared" si="32"/>
        <v>0</v>
      </c>
    </row>
    <row r="278" spans="1:12" ht="24">
      <c r="A278" s="140"/>
      <c r="B278" s="137"/>
      <c r="C278" s="7" t="s">
        <v>244</v>
      </c>
      <c r="D278" s="6"/>
      <c r="E278" s="6"/>
      <c r="F278" s="2" t="s">
        <v>0</v>
      </c>
      <c r="G278" s="48">
        <v>5</v>
      </c>
      <c r="H278" s="49"/>
      <c r="I278" s="49">
        <f t="shared" si="30"/>
        <v>0</v>
      </c>
      <c r="J278" s="50"/>
      <c r="K278" s="49">
        <f t="shared" si="31"/>
        <v>0</v>
      </c>
      <c r="L278" s="51">
        <f t="shared" si="32"/>
        <v>0</v>
      </c>
    </row>
    <row r="279" spans="1:12" ht="24">
      <c r="A279" s="140"/>
      <c r="B279" s="137"/>
      <c r="C279" s="7" t="s">
        <v>249</v>
      </c>
      <c r="D279" s="6"/>
      <c r="E279" s="6"/>
      <c r="F279" s="2" t="s">
        <v>0</v>
      </c>
      <c r="G279" s="48">
        <v>5</v>
      </c>
      <c r="H279" s="49"/>
      <c r="I279" s="49">
        <f t="shared" si="30"/>
        <v>0</v>
      </c>
      <c r="J279" s="50"/>
      <c r="K279" s="49">
        <f t="shared" si="31"/>
        <v>0</v>
      </c>
      <c r="L279" s="51">
        <f t="shared" si="32"/>
        <v>0</v>
      </c>
    </row>
    <row r="280" spans="1:12" ht="22.5" customHeight="1">
      <c r="A280" s="140"/>
      <c r="B280" s="137"/>
      <c r="C280" s="7" t="s">
        <v>246</v>
      </c>
      <c r="D280" s="6"/>
      <c r="E280" s="6"/>
      <c r="F280" s="2" t="s">
        <v>0</v>
      </c>
      <c r="G280" s="48">
        <v>5</v>
      </c>
      <c r="H280" s="49"/>
      <c r="I280" s="49">
        <f t="shared" si="30"/>
        <v>0</v>
      </c>
      <c r="J280" s="50"/>
      <c r="K280" s="49">
        <f t="shared" si="31"/>
        <v>0</v>
      </c>
      <c r="L280" s="51">
        <f t="shared" si="32"/>
        <v>0</v>
      </c>
    </row>
    <row r="281" spans="1:12" ht="21.75" customHeight="1">
      <c r="A281" s="140"/>
      <c r="B281" s="137"/>
      <c r="C281" s="7" t="s">
        <v>70</v>
      </c>
      <c r="D281" s="6"/>
      <c r="E281" s="6"/>
      <c r="F281" s="2" t="s">
        <v>0</v>
      </c>
      <c r="G281" s="48">
        <v>5</v>
      </c>
      <c r="H281" s="49"/>
      <c r="I281" s="49">
        <f t="shared" si="30"/>
        <v>0</v>
      </c>
      <c r="J281" s="50"/>
      <c r="K281" s="49">
        <f t="shared" si="31"/>
        <v>0</v>
      </c>
      <c r="L281" s="51">
        <f t="shared" si="32"/>
        <v>0</v>
      </c>
    </row>
    <row r="282" spans="1:12" ht="21.75" customHeight="1">
      <c r="A282" s="140"/>
      <c r="B282" s="137"/>
      <c r="C282" s="7" t="s">
        <v>71</v>
      </c>
      <c r="D282" s="6"/>
      <c r="E282" s="6"/>
      <c r="F282" s="2" t="s">
        <v>0</v>
      </c>
      <c r="G282" s="48">
        <v>5</v>
      </c>
      <c r="H282" s="49"/>
      <c r="I282" s="86">
        <f t="shared" si="30"/>
        <v>0</v>
      </c>
      <c r="J282" s="87"/>
      <c r="K282" s="86">
        <f t="shared" si="31"/>
        <v>0</v>
      </c>
      <c r="L282" s="104">
        <f t="shared" si="32"/>
        <v>0</v>
      </c>
    </row>
    <row r="283" spans="1:12" ht="21.75" customHeight="1" thickBot="1">
      <c r="A283" s="140"/>
      <c r="B283" s="138"/>
      <c r="C283" s="133" t="s">
        <v>434</v>
      </c>
      <c r="D283" s="134"/>
      <c r="E283" s="134"/>
      <c r="F283" s="134"/>
      <c r="G283" s="134"/>
      <c r="H283" s="135"/>
      <c r="I283" s="102">
        <f>SUM(I274:I282)</f>
        <v>0</v>
      </c>
      <c r="J283" s="144">
        <f>SUM(K274:K282)</f>
        <v>0</v>
      </c>
      <c r="K283" s="145"/>
      <c r="L283" s="98">
        <f>SUM(L274:L282)</f>
        <v>0</v>
      </c>
    </row>
    <row r="284" spans="1:12" ht="36">
      <c r="A284" s="140"/>
      <c r="B284" s="136" t="s">
        <v>85</v>
      </c>
      <c r="C284" s="46" t="s">
        <v>250</v>
      </c>
      <c r="D284" s="31"/>
      <c r="E284" s="31"/>
      <c r="F284" s="47" t="s">
        <v>0</v>
      </c>
      <c r="G284" s="77">
        <v>21</v>
      </c>
      <c r="H284" s="78"/>
      <c r="I284" s="91">
        <f>H284*G284</f>
        <v>0</v>
      </c>
      <c r="J284" s="105"/>
      <c r="K284" s="91">
        <f>I284*J284</f>
        <v>0</v>
      </c>
      <c r="L284" s="92">
        <f>I284+K284</f>
        <v>0</v>
      </c>
    </row>
    <row r="285" spans="1:12" ht="24">
      <c r="A285" s="140"/>
      <c r="B285" s="137"/>
      <c r="C285" s="7" t="s">
        <v>248</v>
      </c>
      <c r="D285" s="6"/>
      <c r="E285" s="6"/>
      <c r="F285" s="2" t="s">
        <v>0</v>
      </c>
      <c r="G285" s="48">
        <v>134</v>
      </c>
      <c r="H285" s="49"/>
      <c r="I285" s="49">
        <f aca="true" t="shared" si="33" ref="I285:I292">H285*G285</f>
        <v>0</v>
      </c>
      <c r="J285" s="50"/>
      <c r="K285" s="49">
        <f aca="true" t="shared" si="34" ref="K285:K292">I285*J285</f>
        <v>0</v>
      </c>
      <c r="L285" s="51">
        <f aca="true" t="shared" si="35" ref="L285:L292">I285+K285</f>
        <v>0</v>
      </c>
    </row>
    <row r="286" spans="1:12" ht="24">
      <c r="A286" s="140"/>
      <c r="B286" s="137"/>
      <c r="C286" s="7" t="s">
        <v>242</v>
      </c>
      <c r="D286" s="6"/>
      <c r="E286" s="6"/>
      <c r="F286" s="2" t="s">
        <v>0</v>
      </c>
      <c r="G286" s="48">
        <v>9</v>
      </c>
      <c r="H286" s="49"/>
      <c r="I286" s="49">
        <f t="shared" si="33"/>
        <v>0</v>
      </c>
      <c r="J286" s="50"/>
      <c r="K286" s="49">
        <f t="shared" si="34"/>
        <v>0</v>
      </c>
      <c r="L286" s="51">
        <f t="shared" si="35"/>
        <v>0</v>
      </c>
    </row>
    <row r="287" spans="1:12" ht="24">
      <c r="A287" s="140"/>
      <c r="B287" s="137"/>
      <c r="C287" s="7" t="s">
        <v>243</v>
      </c>
      <c r="D287" s="6"/>
      <c r="E287" s="6"/>
      <c r="F287" s="2" t="s">
        <v>0</v>
      </c>
      <c r="G287" s="48">
        <v>5</v>
      </c>
      <c r="H287" s="49"/>
      <c r="I287" s="49">
        <f t="shared" si="33"/>
        <v>0</v>
      </c>
      <c r="J287" s="50"/>
      <c r="K287" s="49">
        <f t="shared" si="34"/>
        <v>0</v>
      </c>
      <c r="L287" s="51">
        <f t="shared" si="35"/>
        <v>0</v>
      </c>
    </row>
    <row r="288" spans="1:12" ht="24">
      <c r="A288" s="140"/>
      <c r="B288" s="137"/>
      <c r="C288" s="7" t="s">
        <v>244</v>
      </c>
      <c r="D288" s="6"/>
      <c r="E288" s="6"/>
      <c r="F288" s="2" t="s">
        <v>0</v>
      </c>
      <c r="G288" s="48">
        <v>5</v>
      </c>
      <c r="H288" s="49"/>
      <c r="I288" s="49">
        <f t="shared" si="33"/>
        <v>0</v>
      </c>
      <c r="J288" s="50"/>
      <c r="K288" s="49">
        <f t="shared" si="34"/>
        <v>0</v>
      </c>
      <c r="L288" s="51">
        <f t="shared" si="35"/>
        <v>0</v>
      </c>
    </row>
    <row r="289" spans="1:12" ht="24">
      <c r="A289" s="140"/>
      <c r="B289" s="137"/>
      <c r="C289" s="7" t="s">
        <v>245</v>
      </c>
      <c r="D289" s="6"/>
      <c r="E289" s="6"/>
      <c r="F289" s="2" t="s">
        <v>0</v>
      </c>
      <c r="G289" s="48">
        <v>5</v>
      </c>
      <c r="H289" s="49"/>
      <c r="I289" s="49">
        <f t="shared" si="33"/>
        <v>0</v>
      </c>
      <c r="J289" s="50"/>
      <c r="K289" s="49">
        <f t="shared" si="34"/>
        <v>0</v>
      </c>
      <c r="L289" s="51">
        <f t="shared" si="35"/>
        <v>0</v>
      </c>
    </row>
    <row r="290" spans="1:12" ht="23.25" customHeight="1">
      <c r="A290" s="140"/>
      <c r="B290" s="137"/>
      <c r="C290" s="7" t="s">
        <v>246</v>
      </c>
      <c r="D290" s="6"/>
      <c r="E290" s="6"/>
      <c r="F290" s="2" t="s">
        <v>0</v>
      </c>
      <c r="G290" s="48">
        <v>5</v>
      </c>
      <c r="H290" s="49"/>
      <c r="I290" s="49">
        <f t="shared" si="33"/>
        <v>0</v>
      </c>
      <c r="J290" s="50"/>
      <c r="K290" s="49">
        <f t="shared" si="34"/>
        <v>0</v>
      </c>
      <c r="L290" s="51">
        <f t="shared" si="35"/>
        <v>0</v>
      </c>
    </row>
    <row r="291" spans="1:12" ht="23.25" customHeight="1">
      <c r="A291" s="140"/>
      <c r="B291" s="137"/>
      <c r="C291" s="7" t="s">
        <v>70</v>
      </c>
      <c r="D291" s="6"/>
      <c r="E291" s="6"/>
      <c r="F291" s="2" t="s">
        <v>0</v>
      </c>
      <c r="G291" s="48">
        <v>5</v>
      </c>
      <c r="H291" s="49"/>
      <c r="I291" s="49">
        <f t="shared" si="33"/>
        <v>0</v>
      </c>
      <c r="J291" s="50"/>
      <c r="K291" s="49">
        <f t="shared" si="34"/>
        <v>0</v>
      </c>
      <c r="L291" s="51">
        <f t="shared" si="35"/>
        <v>0</v>
      </c>
    </row>
    <row r="292" spans="1:12" ht="22.5" customHeight="1">
      <c r="A292" s="140"/>
      <c r="B292" s="137"/>
      <c r="C292" s="7" t="s">
        <v>71</v>
      </c>
      <c r="D292" s="6"/>
      <c r="E292" s="6"/>
      <c r="F292" s="2" t="s">
        <v>0</v>
      </c>
      <c r="G292" s="48">
        <v>5</v>
      </c>
      <c r="H292" s="49"/>
      <c r="I292" s="86">
        <f t="shared" si="33"/>
        <v>0</v>
      </c>
      <c r="J292" s="87"/>
      <c r="K292" s="86">
        <f t="shared" si="34"/>
        <v>0</v>
      </c>
      <c r="L292" s="104">
        <f t="shared" si="35"/>
        <v>0</v>
      </c>
    </row>
    <row r="293" spans="1:12" ht="22.5" customHeight="1" thickBot="1">
      <c r="A293" s="140"/>
      <c r="B293" s="138"/>
      <c r="C293" s="133" t="s">
        <v>435</v>
      </c>
      <c r="D293" s="134"/>
      <c r="E293" s="134"/>
      <c r="F293" s="134"/>
      <c r="G293" s="134"/>
      <c r="H293" s="135"/>
      <c r="I293" s="102">
        <f>SUM(I284:I292)</f>
        <v>0</v>
      </c>
      <c r="J293" s="144">
        <f>SUM(K284:K292)</f>
        <v>0</v>
      </c>
      <c r="K293" s="145"/>
      <c r="L293" s="98">
        <f>SUM(L284:L292)</f>
        <v>0</v>
      </c>
    </row>
    <row r="294" spans="1:12" ht="36">
      <c r="A294" s="140"/>
      <c r="B294" s="136" t="s">
        <v>86</v>
      </c>
      <c r="C294" s="46" t="s">
        <v>251</v>
      </c>
      <c r="D294" s="31"/>
      <c r="E294" s="31"/>
      <c r="F294" s="47" t="s">
        <v>0</v>
      </c>
      <c r="G294" s="77">
        <v>21</v>
      </c>
      <c r="H294" s="78"/>
      <c r="I294" s="91">
        <f>H294*G294</f>
        <v>0</v>
      </c>
      <c r="J294" s="105"/>
      <c r="K294" s="91">
        <f>I294*J294</f>
        <v>0</v>
      </c>
      <c r="L294" s="92">
        <f>I294+K294</f>
        <v>0</v>
      </c>
    </row>
    <row r="295" spans="1:12" ht="24">
      <c r="A295" s="140"/>
      <c r="B295" s="137"/>
      <c r="C295" s="7" t="s">
        <v>252</v>
      </c>
      <c r="D295" s="6"/>
      <c r="E295" s="6"/>
      <c r="F295" s="2" t="s">
        <v>0</v>
      </c>
      <c r="G295" s="48">
        <v>134</v>
      </c>
      <c r="H295" s="49"/>
      <c r="I295" s="49">
        <f aca="true" t="shared" si="36" ref="I295:I300">H295*G295</f>
        <v>0</v>
      </c>
      <c r="J295" s="50"/>
      <c r="K295" s="49">
        <f aca="true" t="shared" si="37" ref="K295:K300">I295*J295</f>
        <v>0</v>
      </c>
      <c r="L295" s="51">
        <f aca="true" t="shared" si="38" ref="L295:L300">I295+K295</f>
        <v>0</v>
      </c>
    </row>
    <row r="296" spans="1:12" ht="24">
      <c r="A296" s="140"/>
      <c r="B296" s="137"/>
      <c r="C296" s="7" t="s">
        <v>253</v>
      </c>
      <c r="D296" s="6"/>
      <c r="E296" s="6"/>
      <c r="F296" s="2" t="s">
        <v>0</v>
      </c>
      <c r="G296" s="48">
        <v>9</v>
      </c>
      <c r="H296" s="49"/>
      <c r="I296" s="49">
        <f t="shared" si="36"/>
        <v>0</v>
      </c>
      <c r="J296" s="50"/>
      <c r="K296" s="49">
        <f t="shared" si="37"/>
        <v>0</v>
      </c>
      <c r="L296" s="51">
        <f t="shared" si="38"/>
        <v>0</v>
      </c>
    </row>
    <row r="297" spans="1:12" ht="24">
      <c r="A297" s="140"/>
      <c r="B297" s="137"/>
      <c r="C297" s="7" t="s">
        <v>227</v>
      </c>
      <c r="D297" s="6"/>
      <c r="E297" s="6"/>
      <c r="F297" s="2" t="s">
        <v>0</v>
      </c>
      <c r="G297" s="48">
        <v>5</v>
      </c>
      <c r="H297" s="49"/>
      <c r="I297" s="49">
        <f t="shared" si="36"/>
        <v>0</v>
      </c>
      <c r="J297" s="50"/>
      <c r="K297" s="49">
        <f t="shared" si="37"/>
        <v>0</v>
      </c>
      <c r="L297" s="51">
        <f t="shared" si="38"/>
        <v>0</v>
      </c>
    </row>
    <row r="298" spans="1:12" ht="24">
      <c r="A298" s="140"/>
      <c r="B298" s="137"/>
      <c r="C298" s="7" t="s">
        <v>228</v>
      </c>
      <c r="D298" s="6"/>
      <c r="E298" s="6"/>
      <c r="F298" s="2" t="s">
        <v>0</v>
      </c>
      <c r="G298" s="48">
        <v>5</v>
      </c>
      <c r="H298" s="49"/>
      <c r="I298" s="49">
        <f t="shared" si="36"/>
        <v>0</v>
      </c>
      <c r="J298" s="50"/>
      <c r="K298" s="49">
        <f t="shared" si="37"/>
        <v>0</v>
      </c>
      <c r="L298" s="51">
        <f t="shared" si="38"/>
        <v>0</v>
      </c>
    </row>
    <row r="299" spans="1:12" ht="27" customHeight="1">
      <c r="A299" s="140"/>
      <c r="B299" s="137"/>
      <c r="C299" s="7" t="s">
        <v>70</v>
      </c>
      <c r="D299" s="6"/>
      <c r="E299" s="6"/>
      <c r="F299" s="2" t="s">
        <v>0</v>
      </c>
      <c r="G299" s="48">
        <v>5</v>
      </c>
      <c r="H299" s="49"/>
      <c r="I299" s="49">
        <f t="shared" si="36"/>
        <v>0</v>
      </c>
      <c r="J299" s="50"/>
      <c r="K299" s="49">
        <f t="shared" si="37"/>
        <v>0</v>
      </c>
      <c r="L299" s="51">
        <f t="shared" si="38"/>
        <v>0</v>
      </c>
    </row>
    <row r="300" spans="1:12" ht="26.25" customHeight="1">
      <c r="A300" s="140"/>
      <c r="B300" s="137"/>
      <c r="C300" s="7" t="s">
        <v>71</v>
      </c>
      <c r="D300" s="6"/>
      <c r="E300" s="6"/>
      <c r="F300" s="2" t="s">
        <v>0</v>
      </c>
      <c r="G300" s="48">
        <v>5</v>
      </c>
      <c r="H300" s="49"/>
      <c r="I300" s="49">
        <f t="shared" si="36"/>
        <v>0</v>
      </c>
      <c r="J300" s="50"/>
      <c r="K300" s="49">
        <f t="shared" si="37"/>
        <v>0</v>
      </c>
      <c r="L300" s="51">
        <f t="shared" si="38"/>
        <v>0</v>
      </c>
    </row>
    <row r="301" spans="1:12" ht="24" customHeight="1" thickBot="1">
      <c r="A301" s="140"/>
      <c r="B301" s="138"/>
      <c r="C301" s="133" t="s">
        <v>436</v>
      </c>
      <c r="D301" s="134"/>
      <c r="E301" s="134"/>
      <c r="F301" s="134"/>
      <c r="G301" s="134"/>
      <c r="H301" s="135"/>
      <c r="I301" s="102">
        <f>SUM(I294:I300)</f>
        <v>0</v>
      </c>
      <c r="J301" s="144">
        <f>SUM(K294:K300)</f>
        <v>0</v>
      </c>
      <c r="K301" s="145"/>
      <c r="L301" s="98">
        <f>SUM(L294:L300)</f>
        <v>0</v>
      </c>
    </row>
    <row r="302" spans="1:12" ht="36">
      <c r="A302" s="140"/>
      <c r="B302" s="136" t="s">
        <v>87</v>
      </c>
      <c r="C302" s="46" t="s">
        <v>254</v>
      </c>
      <c r="D302" s="31"/>
      <c r="E302" s="31"/>
      <c r="F302" s="47" t="s">
        <v>0</v>
      </c>
      <c r="G302" s="77">
        <v>21</v>
      </c>
      <c r="H302" s="78"/>
      <c r="I302" s="91">
        <f>H302*G302</f>
        <v>0</v>
      </c>
      <c r="J302" s="105"/>
      <c r="K302" s="91">
        <f>I302*J302</f>
        <v>0</v>
      </c>
      <c r="L302" s="92">
        <f>I302+K302</f>
        <v>0</v>
      </c>
    </row>
    <row r="303" spans="1:12" ht="24">
      <c r="A303" s="140"/>
      <c r="B303" s="137"/>
      <c r="C303" s="7" t="s">
        <v>252</v>
      </c>
      <c r="D303" s="6"/>
      <c r="E303" s="6"/>
      <c r="F303" s="2" t="s">
        <v>0</v>
      </c>
      <c r="G303" s="48">
        <v>138</v>
      </c>
      <c r="H303" s="49"/>
      <c r="I303" s="49">
        <f aca="true" t="shared" si="39" ref="I303:I308">H303*G303</f>
        <v>0</v>
      </c>
      <c r="J303" s="50"/>
      <c r="K303" s="49">
        <f aca="true" t="shared" si="40" ref="K303:K308">I303*J303</f>
        <v>0</v>
      </c>
      <c r="L303" s="51">
        <f aca="true" t="shared" si="41" ref="L303:L308">I303+K303</f>
        <v>0</v>
      </c>
    </row>
    <row r="304" spans="1:12" ht="24">
      <c r="A304" s="140"/>
      <c r="B304" s="137"/>
      <c r="C304" s="7" t="s">
        <v>253</v>
      </c>
      <c r="D304" s="6"/>
      <c r="E304" s="6"/>
      <c r="F304" s="2" t="s">
        <v>0</v>
      </c>
      <c r="G304" s="48">
        <v>9</v>
      </c>
      <c r="H304" s="49"/>
      <c r="I304" s="49">
        <f t="shared" si="39"/>
        <v>0</v>
      </c>
      <c r="J304" s="50"/>
      <c r="K304" s="49">
        <f t="shared" si="40"/>
        <v>0</v>
      </c>
      <c r="L304" s="51">
        <f t="shared" si="41"/>
        <v>0</v>
      </c>
    </row>
    <row r="305" spans="1:12" ht="24">
      <c r="A305" s="140"/>
      <c r="B305" s="137"/>
      <c r="C305" s="7" t="s">
        <v>227</v>
      </c>
      <c r="D305" s="6"/>
      <c r="E305" s="6"/>
      <c r="F305" s="2" t="s">
        <v>0</v>
      </c>
      <c r="G305" s="48">
        <v>5</v>
      </c>
      <c r="H305" s="49"/>
      <c r="I305" s="49">
        <f t="shared" si="39"/>
        <v>0</v>
      </c>
      <c r="J305" s="50"/>
      <c r="K305" s="49">
        <f t="shared" si="40"/>
        <v>0</v>
      </c>
      <c r="L305" s="51">
        <f t="shared" si="41"/>
        <v>0</v>
      </c>
    </row>
    <row r="306" spans="1:12" ht="24">
      <c r="A306" s="140"/>
      <c r="B306" s="137"/>
      <c r="C306" s="7" t="s">
        <v>231</v>
      </c>
      <c r="D306" s="6"/>
      <c r="E306" s="6"/>
      <c r="F306" s="2" t="s">
        <v>0</v>
      </c>
      <c r="G306" s="48">
        <v>5</v>
      </c>
      <c r="H306" s="49"/>
      <c r="I306" s="49">
        <f t="shared" si="39"/>
        <v>0</v>
      </c>
      <c r="J306" s="50"/>
      <c r="K306" s="49">
        <f t="shared" si="40"/>
        <v>0</v>
      </c>
      <c r="L306" s="51">
        <f t="shared" si="41"/>
        <v>0</v>
      </c>
    </row>
    <row r="307" spans="1:12" ht="21" customHeight="1">
      <c r="A307" s="140"/>
      <c r="B307" s="137"/>
      <c r="C307" s="7" t="s">
        <v>70</v>
      </c>
      <c r="D307" s="6"/>
      <c r="E307" s="6"/>
      <c r="F307" s="2" t="s">
        <v>0</v>
      </c>
      <c r="G307" s="48">
        <v>5</v>
      </c>
      <c r="H307" s="49"/>
      <c r="I307" s="49">
        <f t="shared" si="39"/>
        <v>0</v>
      </c>
      <c r="J307" s="50"/>
      <c r="K307" s="49">
        <f t="shared" si="40"/>
        <v>0</v>
      </c>
      <c r="L307" s="51">
        <f t="shared" si="41"/>
        <v>0</v>
      </c>
    </row>
    <row r="308" spans="1:12" ht="21.75" customHeight="1">
      <c r="A308" s="140"/>
      <c r="B308" s="137"/>
      <c r="C308" s="7" t="s">
        <v>71</v>
      </c>
      <c r="D308" s="6"/>
      <c r="E308" s="6"/>
      <c r="F308" s="2" t="s">
        <v>0</v>
      </c>
      <c r="G308" s="48">
        <v>5</v>
      </c>
      <c r="H308" s="49"/>
      <c r="I308" s="86">
        <f t="shared" si="39"/>
        <v>0</v>
      </c>
      <c r="J308" s="87"/>
      <c r="K308" s="86">
        <f t="shared" si="40"/>
        <v>0</v>
      </c>
      <c r="L308" s="104">
        <f t="shared" si="41"/>
        <v>0</v>
      </c>
    </row>
    <row r="309" spans="1:12" ht="21.75" customHeight="1" thickBot="1">
      <c r="A309" s="140"/>
      <c r="B309" s="138"/>
      <c r="C309" s="133" t="s">
        <v>438</v>
      </c>
      <c r="D309" s="134"/>
      <c r="E309" s="134"/>
      <c r="F309" s="134"/>
      <c r="G309" s="134"/>
      <c r="H309" s="135"/>
      <c r="I309" s="102">
        <f>SUM(I302:I308)</f>
        <v>0</v>
      </c>
      <c r="J309" s="144">
        <f>SUM(K302:K308)</f>
        <v>0</v>
      </c>
      <c r="K309" s="145"/>
      <c r="L309" s="98">
        <f>SUM(L302:L308)</f>
        <v>0</v>
      </c>
    </row>
    <row r="310" spans="1:12" ht="37.5" customHeight="1">
      <c r="A310" s="140"/>
      <c r="B310" s="136" t="s">
        <v>88</v>
      </c>
      <c r="C310" s="46" t="s">
        <v>255</v>
      </c>
      <c r="D310" s="31"/>
      <c r="E310" s="31"/>
      <c r="F310" s="47" t="s">
        <v>0</v>
      </c>
      <c r="G310" s="77">
        <v>23</v>
      </c>
      <c r="H310" s="78"/>
      <c r="I310" s="91">
        <f>H310*G310</f>
        <v>0</v>
      </c>
      <c r="J310" s="105"/>
      <c r="K310" s="91">
        <f>I310*J310</f>
        <v>0</v>
      </c>
      <c r="L310" s="92">
        <f>I310+K310</f>
        <v>0</v>
      </c>
    </row>
    <row r="311" spans="1:12" ht="24">
      <c r="A311" s="140"/>
      <c r="B311" s="137"/>
      <c r="C311" s="7" t="s">
        <v>248</v>
      </c>
      <c r="D311" s="6"/>
      <c r="E311" s="6"/>
      <c r="F311" s="2" t="s">
        <v>0</v>
      </c>
      <c r="G311" s="48">
        <v>154</v>
      </c>
      <c r="H311" s="49"/>
      <c r="I311" s="49">
        <f aca="true" t="shared" si="42" ref="I311:I318">H311*G311</f>
        <v>0</v>
      </c>
      <c r="J311" s="50"/>
      <c r="K311" s="49">
        <f aca="true" t="shared" si="43" ref="K311:K318">I311*J311</f>
        <v>0</v>
      </c>
      <c r="L311" s="51">
        <f aca="true" t="shared" si="44" ref="L311:L318">I311+K311</f>
        <v>0</v>
      </c>
    </row>
    <row r="312" spans="1:12" ht="24">
      <c r="A312" s="140"/>
      <c r="B312" s="137"/>
      <c r="C312" s="7" t="s">
        <v>242</v>
      </c>
      <c r="D312" s="6"/>
      <c r="E312" s="6"/>
      <c r="F312" s="2" t="s">
        <v>0</v>
      </c>
      <c r="G312" s="48">
        <v>21</v>
      </c>
      <c r="H312" s="49"/>
      <c r="I312" s="49">
        <f t="shared" si="42"/>
        <v>0</v>
      </c>
      <c r="J312" s="50"/>
      <c r="K312" s="49">
        <f t="shared" si="43"/>
        <v>0</v>
      </c>
      <c r="L312" s="51">
        <f t="shared" si="44"/>
        <v>0</v>
      </c>
    </row>
    <row r="313" spans="1:12" ht="24">
      <c r="A313" s="140"/>
      <c r="B313" s="137"/>
      <c r="C313" s="7" t="s">
        <v>243</v>
      </c>
      <c r="D313" s="6"/>
      <c r="E313" s="6"/>
      <c r="F313" s="2" t="s">
        <v>0</v>
      </c>
      <c r="G313" s="48">
        <v>5</v>
      </c>
      <c r="H313" s="49"/>
      <c r="I313" s="49">
        <f t="shared" si="42"/>
        <v>0</v>
      </c>
      <c r="J313" s="50"/>
      <c r="K313" s="49">
        <f t="shared" si="43"/>
        <v>0</v>
      </c>
      <c r="L313" s="51">
        <f t="shared" si="44"/>
        <v>0</v>
      </c>
    </row>
    <row r="314" spans="1:12" ht="24">
      <c r="A314" s="140"/>
      <c r="B314" s="137"/>
      <c r="C314" s="7" t="s">
        <v>244</v>
      </c>
      <c r="D314" s="6"/>
      <c r="E314" s="6"/>
      <c r="F314" s="2" t="s">
        <v>0</v>
      </c>
      <c r="G314" s="48">
        <v>5</v>
      </c>
      <c r="H314" s="49"/>
      <c r="I314" s="49">
        <f t="shared" si="42"/>
        <v>0</v>
      </c>
      <c r="J314" s="50"/>
      <c r="K314" s="49">
        <f t="shared" si="43"/>
        <v>0</v>
      </c>
      <c r="L314" s="51">
        <f t="shared" si="44"/>
        <v>0</v>
      </c>
    </row>
    <row r="315" spans="1:12" ht="24">
      <c r="A315" s="140"/>
      <c r="B315" s="137"/>
      <c r="C315" s="7" t="s">
        <v>249</v>
      </c>
      <c r="D315" s="6"/>
      <c r="E315" s="6"/>
      <c r="F315" s="2" t="s">
        <v>0</v>
      </c>
      <c r="G315" s="48">
        <v>5</v>
      </c>
      <c r="H315" s="49"/>
      <c r="I315" s="49">
        <f t="shared" si="42"/>
        <v>0</v>
      </c>
      <c r="J315" s="50"/>
      <c r="K315" s="49">
        <f t="shared" si="43"/>
        <v>0</v>
      </c>
      <c r="L315" s="51">
        <f t="shared" si="44"/>
        <v>0</v>
      </c>
    </row>
    <row r="316" spans="1:12" ht="21" customHeight="1">
      <c r="A316" s="140"/>
      <c r="B316" s="137"/>
      <c r="C316" s="7" t="s">
        <v>246</v>
      </c>
      <c r="D316" s="6"/>
      <c r="E316" s="6"/>
      <c r="F316" s="2" t="s">
        <v>0</v>
      </c>
      <c r="G316" s="48">
        <v>5</v>
      </c>
      <c r="H316" s="49"/>
      <c r="I316" s="49">
        <f t="shared" si="42"/>
        <v>0</v>
      </c>
      <c r="J316" s="50"/>
      <c r="K316" s="49">
        <f t="shared" si="43"/>
        <v>0</v>
      </c>
      <c r="L316" s="51">
        <f t="shared" si="44"/>
        <v>0</v>
      </c>
    </row>
    <row r="317" spans="1:12" ht="20.25" customHeight="1">
      <c r="A317" s="140"/>
      <c r="B317" s="137"/>
      <c r="C317" s="16" t="s">
        <v>70</v>
      </c>
      <c r="D317" s="60"/>
      <c r="E317" s="60"/>
      <c r="F317" s="2" t="s">
        <v>0</v>
      </c>
      <c r="G317" s="48">
        <v>5</v>
      </c>
      <c r="H317" s="49"/>
      <c r="I317" s="49">
        <f t="shared" si="42"/>
        <v>0</v>
      </c>
      <c r="J317" s="50"/>
      <c r="K317" s="49">
        <f t="shared" si="43"/>
        <v>0</v>
      </c>
      <c r="L317" s="51">
        <f t="shared" si="44"/>
        <v>0</v>
      </c>
    </row>
    <row r="318" spans="1:12" ht="24.75" customHeight="1">
      <c r="A318" s="140"/>
      <c r="B318" s="137"/>
      <c r="C318" s="7" t="s">
        <v>71</v>
      </c>
      <c r="D318" s="6"/>
      <c r="E318" s="6"/>
      <c r="F318" s="2" t="s">
        <v>0</v>
      </c>
      <c r="G318" s="48">
        <v>5</v>
      </c>
      <c r="H318" s="49"/>
      <c r="I318" s="86">
        <f t="shared" si="42"/>
        <v>0</v>
      </c>
      <c r="J318" s="87"/>
      <c r="K318" s="86">
        <f t="shared" si="43"/>
        <v>0</v>
      </c>
      <c r="L318" s="104">
        <f t="shared" si="44"/>
        <v>0</v>
      </c>
    </row>
    <row r="319" spans="1:12" ht="24.75" customHeight="1" thickBot="1">
      <c r="A319" s="140"/>
      <c r="B319" s="138"/>
      <c r="C319" s="133" t="s">
        <v>437</v>
      </c>
      <c r="D319" s="134"/>
      <c r="E319" s="134"/>
      <c r="F319" s="134"/>
      <c r="G319" s="134"/>
      <c r="H319" s="135"/>
      <c r="I319" s="102">
        <f>SUM(I310:I318)</f>
        <v>0</v>
      </c>
      <c r="J319" s="144">
        <f>SUM(K310:K318)</f>
        <v>0</v>
      </c>
      <c r="K319" s="145"/>
      <c r="L319" s="98">
        <f>SUM(L310:L318)</f>
        <v>0</v>
      </c>
    </row>
    <row r="320" spans="1:12" ht="27.75" customHeight="1" thickBot="1">
      <c r="A320" s="140"/>
      <c r="B320" s="119" t="s">
        <v>439</v>
      </c>
      <c r="C320" s="120"/>
      <c r="D320" s="120"/>
      <c r="E320" s="120"/>
      <c r="F320" s="120"/>
      <c r="G320" s="120"/>
      <c r="H320" s="121"/>
      <c r="I320" s="113">
        <f>SUM(I319,I309,I301,I293,I283,I273,I263,I255)</f>
        <v>0</v>
      </c>
      <c r="J320" s="195">
        <v>0</v>
      </c>
      <c r="K320" s="196"/>
      <c r="L320" s="212">
        <f>SUM(L319,L309,L301,L293,L283,L273,L263,L255)</f>
        <v>0</v>
      </c>
    </row>
    <row r="321" spans="1:12" ht="31.5" customHeight="1">
      <c r="A321" s="117">
        <v>20</v>
      </c>
      <c r="B321" s="125" t="s">
        <v>126</v>
      </c>
      <c r="C321" s="126"/>
      <c r="D321" s="126"/>
      <c r="E321" s="126"/>
      <c r="F321" s="126"/>
      <c r="G321" s="126"/>
      <c r="H321" s="126"/>
      <c r="I321" s="126"/>
      <c r="J321" s="126"/>
      <c r="K321" s="126"/>
      <c r="L321" s="127"/>
    </row>
    <row r="322" spans="1:12" ht="27.75" customHeight="1">
      <c r="A322" s="118"/>
      <c r="B322" s="8" t="s">
        <v>63</v>
      </c>
      <c r="C322" s="7" t="s">
        <v>256</v>
      </c>
      <c r="D322" s="6"/>
      <c r="E322" s="6"/>
      <c r="F322" s="2" t="s">
        <v>0</v>
      </c>
      <c r="G322" s="48">
        <v>22</v>
      </c>
      <c r="H322" s="49"/>
      <c r="I322" s="49">
        <f>H322*G322</f>
        <v>0</v>
      </c>
      <c r="J322" s="50"/>
      <c r="K322" s="49">
        <f>I322*J322</f>
        <v>0</v>
      </c>
      <c r="L322" s="51">
        <f>I322+K322</f>
        <v>0</v>
      </c>
    </row>
    <row r="323" spans="1:12" ht="24">
      <c r="A323" s="118"/>
      <c r="B323" s="8" t="s">
        <v>64</v>
      </c>
      <c r="C323" s="7" t="s">
        <v>257</v>
      </c>
      <c r="D323" s="6"/>
      <c r="E323" s="6"/>
      <c r="F323" s="2" t="s">
        <v>0</v>
      </c>
      <c r="G323" s="48">
        <v>31</v>
      </c>
      <c r="H323" s="49"/>
      <c r="I323" s="49">
        <f aca="true" t="shared" si="45" ref="I323:I347">H323*G323</f>
        <v>0</v>
      </c>
      <c r="J323" s="50"/>
      <c r="K323" s="49">
        <f aca="true" t="shared" si="46" ref="K323:K347">I323*J323</f>
        <v>0</v>
      </c>
      <c r="L323" s="51">
        <f aca="true" t="shared" si="47" ref="L323:L347">I323+K323</f>
        <v>0</v>
      </c>
    </row>
    <row r="324" spans="1:12" ht="24">
      <c r="A324" s="118"/>
      <c r="B324" s="8" t="s">
        <v>65</v>
      </c>
      <c r="C324" s="7" t="s">
        <v>258</v>
      </c>
      <c r="D324" s="6"/>
      <c r="E324" s="6"/>
      <c r="F324" s="2" t="s">
        <v>0</v>
      </c>
      <c r="G324" s="48">
        <v>29</v>
      </c>
      <c r="H324" s="49"/>
      <c r="I324" s="49">
        <f t="shared" si="45"/>
        <v>0</v>
      </c>
      <c r="J324" s="50"/>
      <c r="K324" s="49">
        <f t="shared" si="46"/>
        <v>0</v>
      </c>
      <c r="L324" s="51">
        <f t="shared" si="47"/>
        <v>0</v>
      </c>
    </row>
    <row r="325" spans="1:12" ht="24">
      <c r="A325" s="118"/>
      <c r="B325" s="8" t="s">
        <v>73</v>
      </c>
      <c r="C325" s="7" t="s">
        <v>259</v>
      </c>
      <c r="D325" s="6"/>
      <c r="E325" s="6"/>
      <c r="F325" s="2" t="s">
        <v>0</v>
      </c>
      <c r="G325" s="48">
        <v>51</v>
      </c>
      <c r="H325" s="49"/>
      <c r="I325" s="49">
        <f t="shared" si="45"/>
        <v>0</v>
      </c>
      <c r="J325" s="50"/>
      <c r="K325" s="49">
        <f t="shared" si="46"/>
        <v>0</v>
      </c>
      <c r="L325" s="51">
        <f t="shared" si="47"/>
        <v>0</v>
      </c>
    </row>
    <row r="326" spans="1:12" ht="24">
      <c r="A326" s="118"/>
      <c r="B326" s="8" t="s">
        <v>74</v>
      </c>
      <c r="C326" s="7" t="s">
        <v>260</v>
      </c>
      <c r="D326" s="6"/>
      <c r="E326" s="6"/>
      <c r="F326" s="2" t="s">
        <v>0</v>
      </c>
      <c r="G326" s="48">
        <v>27</v>
      </c>
      <c r="H326" s="49"/>
      <c r="I326" s="49">
        <f t="shared" si="45"/>
        <v>0</v>
      </c>
      <c r="J326" s="50"/>
      <c r="K326" s="49">
        <f t="shared" si="46"/>
        <v>0</v>
      </c>
      <c r="L326" s="51">
        <f t="shared" si="47"/>
        <v>0</v>
      </c>
    </row>
    <row r="327" spans="1:12" ht="24">
      <c r="A327" s="118"/>
      <c r="B327" s="8" t="s">
        <v>75</v>
      </c>
      <c r="C327" s="7" t="s">
        <v>32</v>
      </c>
      <c r="D327" s="6"/>
      <c r="E327" s="6"/>
      <c r="F327" s="2" t="s">
        <v>0</v>
      </c>
      <c r="G327" s="48">
        <v>16</v>
      </c>
      <c r="H327" s="49"/>
      <c r="I327" s="49">
        <f t="shared" si="45"/>
        <v>0</v>
      </c>
      <c r="J327" s="50"/>
      <c r="K327" s="49">
        <f t="shared" si="46"/>
        <v>0</v>
      </c>
      <c r="L327" s="51">
        <f t="shared" si="47"/>
        <v>0</v>
      </c>
    </row>
    <row r="328" spans="1:12" ht="24">
      <c r="A328" s="118"/>
      <c r="B328" s="8" t="s">
        <v>76</v>
      </c>
      <c r="C328" s="7" t="s">
        <v>33</v>
      </c>
      <c r="D328" s="6"/>
      <c r="E328" s="6"/>
      <c r="F328" s="2" t="s">
        <v>0</v>
      </c>
      <c r="G328" s="48">
        <v>16</v>
      </c>
      <c r="H328" s="49"/>
      <c r="I328" s="49">
        <f t="shared" si="45"/>
        <v>0</v>
      </c>
      <c r="J328" s="50"/>
      <c r="K328" s="49">
        <f t="shared" si="46"/>
        <v>0</v>
      </c>
      <c r="L328" s="51">
        <f t="shared" si="47"/>
        <v>0</v>
      </c>
    </row>
    <row r="329" spans="1:12" ht="24">
      <c r="A329" s="118"/>
      <c r="B329" s="8" t="s">
        <v>77</v>
      </c>
      <c r="C329" s="7" t="s">
        <v>34</v>
      </c>
      <c r="D329" s="6"/>
      <c r="E329" s="6"/>
      <c r="F329" s="2" t="s">
        <v>0</v>
      </c>
      <c r="G329" s="48">
        <v>11</v>
      </c>
      <c r="H329" s="49"/>
      <c r="I329" s="49">
        <f t="shared" si="45"/>
        <v>0</v>
      </c>
      <c r="J329" s="50"/>
      <c r="K329" s="49">
        <f t="shared" si="46"/>
        <v>0</v>
      </c>
      <c r="L329" s="51">
        <f t="shared" si="47"/>
        <v>0</v>
      </c>
    </row>
    <row r="330" spans="1:12" ht="24">
      <c r="A330" s="118"/>
      <c r="B330" s="8" t="s">
        <v>89</v>
      </c>
      <c r="C330" s="7" t="s">
        <v>35</v>
      </c>
      <c r="D330" s="6"/>
      <c r="E330" s="6"/>
      <c r="F330" s="2" t="s">
        <v>0</v>
      </c>
      <c r="G330" s="48">
        <v>12</v>
      </c>
      <c r="H330" s="49"/>
      <c r="I330" s="49">
        <f t="shared" si="45"/>
        <v>0</v>
      </c>
      <c r="J330" s="50"/>
      <c r="K330" s="49">
        <f t="shared" si="46"/>
        <v>0</v>
      </c>
      <c r="L330" s="51">
        <f t="shared" si="47"/>
        <v>0</v>
      </c>
    </row>
    <row r="331" spans="1:12" ht="24">
      <c r="A331" s="118"/>
      <c r="B331" s="8" t="s">
        <v>90</v>
      </c>
      <c r="C331" s="7" t="s">
        <v>36</v>
      </c>
      <c r="D331" s="6"/>
      <c r="E331" s="6"/>
      <c r="F331" s="2" t="s">
        <v>0</v>
      </c>
      <c r="G331" s="48">
        <v>11</v>
      </c>
      <c r="H331" s="49"/>
      <c r="I331" s="49">
        <f t="shared" si="45"/>
        <v>0</v>
      </c>
      <c r="J331" s="50"/>
      <c r="K331" s="49">
        <f t="shared" si="46"/>
        <v>0</v>
      </c>
      <c r="L331" s="51">
        <f t="shared" si="47"/>
        <v>0</v>
      </c>
    </row>
    <row r="332" spans="1:12" ht="24">
      <c r="A332" s="118"/>
      <c r="B332" s="8" t="s">
        <v>91</v>
      </c>
      <c r="C332" s="7" t="s">
        <v>37</v>
      </c>
      <c r="D332" s="6"/>
      <c r="E332" s="6"/>
      <c r="F332" s="2" t="s">
        <v>0</v>
      </c>
      <c r="G332" s="48">
        <v>10</v>
      </c>
      <c r="H332" s="49"/>
      <c r="I332" s="49">
        <f t="shared" si="45"/>
        <v>0</v>
      </c>
      <c r="J332" s="50"/>
      <c r="K332" s="49">
        <f t="shared" si="46"/>
        <v>0</v>
      </c>
      <c r="L332" s="51">
        <f t="shared" si="47"/>
        <v>0</v>
      </c>
    </row>
    <row r="333" spans="1:12" ht="24">
      <c r="A333" s="118"/>
      <c r="B333" s="8" t="s">
        <v>92</v>
      </c>
      <c r="C333" s="7" t="s">
        <v>38</v>
      </c>
      <c r="D333" s="6"/>
      <c r="E333" s="6"/>
      <c r="F333" s="2" t="s">
        <v>0</v>
      </c>
      <c r="G333" s="48">
        <v>22</v>
      </c>
      <c r="H333" s="49"/>
      <c r="I333" s="49">
        <f t="shared" si="45"/>
        <v>0</v>
      </c>
      <c r="J333" s="50"/>
      <c r="K333" s="49">
        <f t="shared" si="46"/>
        <v>0</v>
      </c>
      <c r="L333" s="51">
        <f t="shared" si="47"/>
        <v>0</v>
      </c>
    </row>
    <row r="334" spans="1:12" ht="24">
      <c r="A334" s="118"/>
      <c r="B334" s="8" t="s">
        <v>93</v>
      </c>
      <c r="C334" s="7" t="s">
        <v>39</v>
      </c>
      <c r="D334" s="6"/>
      <c r="E334" s="6"/>
      <c r="F334" s="2" t="s">
        <v>0</v>
      </c>
      <c r="G334" s="48">
        <v>17</v>
      </c>
      <c r="H334" s="49"/>
      <c r="I334" s="49">
        <f t="shared" si="45"/>
        <v>0</v>
      </c>
      <c r="J334" s="50"/>
      <c r="K334" s="49">
        <f t="shared" si="46"/>
        <v>0</v>
      </c>
      <c r="L334" s="51">
        <f t="shared" si="47"/>
        <v>0</v>
      </c>
    </row>
    <row r="335" spans="1:12" ht="18" customHeight="1">
      <c r="A335" s="118"/>
      <c r="B335" s="8" t="s">
        <v>94</v>
      </c>
      <c r="C335" s="7" t="s">
        <v>40</v>
      </c>
      <c r="D335" s="6"/>
      <c r="E335" s="6"/>
      <c r="F335" s="2" t="s">
        <v>0</v>
      </c>
      <c r="G335" s="48">
        <v>1016</v>
      </c>
      <c r="H335" s="49"/>
      <c r="I335" s="49">
        <f t="shared" si="45"/>
        <v>0</v>
      </c>
      <c r="J335" s="50"/>
      <c r="K335" s="49">
        <f t="shared" si="46"/>
        <v>0</v>
      </c>
      <c r="L335" s="51">
        <f t="shared" si="47"/>
        <v>0</v>
      </c>
    </row>
    <row r="336" spans="1:12" ht="17.25" customHeight="1">
      <c r="A336" s="118"/>
      <c r="B336" s="8" t="s">
        <v>95</v>
      </c>
      <c r="C336" s="7" t="s">
        <v>41</v>
      </c>
      <c r="D336" s="6"/>
      <c r="E336" s="6"/>
      <c r="F336" s="2" t="s">
        <v>0</v>
      </c>
      <c r="G336" s="48">
        <v>1000</v>
      </c>
      <c r="H336" s="49"/>
      <c r="I336" s="49">
        <f t="shared" si="45"/>
        <v>0</v>
      </c>
      <c r="J336" s="50"/>
      <c r="K336" s="49">
        <f t="shared" si="46"/>
        <v>0</v>
      </c>
      <c r="L336" s="51">
        <f t="shared" si="47"/>
        <v>0</v>
      </c>
    </row>
    <row r="337" spans="1:12" ht="19.5" customHeight="1">
      <c r="A337" s="118"/>
      <c r="B337" s="8" t="s">
        <v>96</v>
      </c>
      <c r="C337" s="7" t="s">
        <v>42</v>
      </c>
      <c r="D337" s="6"/>
      <c r="E337" s="6"/>
      <c r="F337" s="2" t="s">
        <v>0</v>
      </c>
      <c r="G337" s="48">
        <v>205</v>
      </c>
      <c r="H337" s="49"/>
      <c r="I337" s="49">
        <f t="shared" si="45"/>
        <v>0</v>
      </c>
      <c r="J337" s="50"/>
      <c r="K337" s="49">
        <f t="shared" si="46"/>
        <v>0</v>
      </c>
      <c r="L337" s="51">
        <f t="shared" si="47"/>
        <v>0</v>
      </c>
    </row>
    <row r="338" spans="1:12" ht="21.75" customHeight="1">
      <c r="A338" s="118"/>
      <c r="B338" s="8" t="s">
        <v>97</v>
      </c>
      <c r="C338" s="7" t="s">
        <v>43</v>
      </c>
      <c r="D338" s="6"/>
      <c r="E338" s="6"/>
      <c r="F338" s="2" t="s">
        <v>0</v>
      </c>
      <c r="G338" s="48">
        <v>136</v>
      </c>
      <c r="H338" s="49"/>
      <c r="I338" s="49">
        <f t="shared" si="45"/>
        <v>0</v>
      </c>
      <c r="J338" s="50"/>
      <c r="K338" s="49">
        <f t="shared" si="46"/>
        <v>0</v>
      </c>
      <c r="L338" s="51">
        <f t="shared" si="47"/>
        <v>0</v>
      </c>
    </row>
    <row r="339" spans="1:12" ht="18.75" customHeight="1">
      <c r="A339" s="118"/>
      <c r="B339" s="8" t="s">
        <v>98</v>
      </c>
      <c r="C339" s="7" t="s">
        <v>44</v>
      </c>
      <c r="D339" s="6"/>
      <c r="E339" s="6"/>
      <c r="F339" s="2" t="s">
        <v>0</v>
      </c>
      <c r="G339" s="48">
        <v>625</v>
      </c>
      <c r="H339" s="49"/>
      <c r="I339" s="49">
        <f t="shared" si="45"/>
        <v>0</v>
      </c>
      <c r="J339" s="50"/>
      <c r="K339" s="49">
        <f>I339*J339</f>
        <v>0</v>
      </c>
      <c r="L339" s="51">
        <f t="shared" si="47"/>
        <v>0</v>
      </c>
    </row>
    <row r="340" spans="1:12" ht="21.75" customHeight="1">
      <c r="A340" s="118"/>
      <c r="B340" s="8" t="s">
        <v>99</v>
      </c>
      <c r="C340" s="7" t="s">
        <v>45</v>
      </c>
      <c r="D340" s="6"/>
      <c r="E340" s="6"/>
      <c r="F340" s="2" t="s">
        <v>0</v>
      </c>
      <c r="G340" s="48">
        <v>46</v>
      </c>
      <c r="H340" s="49"/>
      <c r="I340" s="49">
        <f t="shared" si="45"/>
        <v>0</v>
      </c>
      <c r="J340" s="50"/>
      <c r="K340" s="49">
        <f t="shared" si="46"/>
        <v>0</v>
      </c>
      <c r="L340" s="51">
        <f t="shared" si="47"/>
        <v>0</v>
      </c>
    </row>
    <row r="341" spans="1:12" ht="24.75" customHeight="1">
      <c r="A341" s="118"/>
      <c r="B341" s="8" t="s">
        <v>100</v>
      </c>
      <c r="C341" s="7" t="s">
        <v>46</v>
      </c>
      <c r="D341" s="6"/>
      <c r="E341" s="6"/>
      <c r="F341" s="2" t="s">
        <v>0</v>
      </c>
      <c r="G341" s="48">
        <v>31</v>
      </c>
      <c r="H341" s="49"/>
      <c r="I341" s="49">
        <f t="shared" si="45"/>
        <v>0</v>
      </c>
      <c r="J341" s="50"/>
      <c r="K341" s="49">
        <f t="shared" si="46"/>
        <v>0</v>
      </c>
      <c r="L341" s="51">
        <f t="shared" si="47"/>
        <v>0</v>
      </c>
    </row>
    <row r="342" spans="1:12" ht="36">
      <c r="A342" s="118"/>
      <c r="B342" s="8" t="s">
        <v>101</v>
      </c>
      <c r="C342" s="7" t="s">
        <v>58</v>
      </c>
      <c r="D342" s="6"/>
      <c r="E342" s="6"/>
      <c r="F342" s="2" t="s">
        <v>0</v>
      </c>
      <c r="G342" s="48">
        <v>440</v>
      </c>
      <c r="H342" s="49"/>
      <c r="I342" s="49">
        <f t="shared" si="45"/>
        <v>0</v>
      </c>
      <c r="J342" s="50"/>
      <c r="K342" s="49">
        <f t="shared" si="46"/>
        <v>0</v>
      </c>
      <c r="L342" s="51">
        <f t="shared" si="47"/>
        <v>0</v>
      </c>
    </row>
    <row r="343" spans="1:12" ht="36">
      <c r="A343" s="118"/>
      <c r="B343" s="8" t="s">
        <v>102</v>
      </c>
      <c r="C343" s="7" t="s">
        <v>59</v>
      </c>
      <c r="D343" s="6"/>
      <c r="E343" s="6"/>
      <c r="F343" s="2" t="s">
        <v>0</v>
      </c>
      <c r="G343" s="48">
        <v>45</v>
      </c>
      <c r="H343" s="49"/>
      <c r="I343" s="49">
        <f>H343*G343</f>
        <v>0</v>
      </c>
      <c r="J343" s="50"/>
      <c r="K343" s="49">
        <f t="shared" si="46"/>
        <v>0</v>
      </c>
      <c r="L343" s="51">
        <f t="shared" si="47"/>
        <v>0</v>
      </c>
    </row>
    <row r="344" spans="1:12" ht="22.5" customHeight="1">
      <c r="A344" s="118"/>
      <c r="B344" s="8" t="s">
        <v>103</v>
      </c>
      <c r="C344" s="7" t="s">
        <v>261</v>
      </c>
      <c r="D344" s="6"/>
      <c r="E344" s="6"/>
      <c r="F344" s="2" t="s">
        <v>0</v>
      </c>
      <c r="G344" s="48">
        <v>485</v>
      </c>
      <c r="H344" s="49"/>
      <c r="I344" s="49">
        <f t="shared" si="45"/>
        <v>0</v>
      </c>
      <c r="J344" s="50"/>
      <c r="K344" s="49">
        <f t="shared" si="46"/>
        <v>0</v>
      </c>
      <c r="L344" s="51">
        <f t="shared" si="47"/>
        <v>0</v>
      </c>
    </row>
    <row r="345" spans="1:12" ht="22.5" customHeight="1">
      <c r="A345" s="118"/>
      <c r="B345" s="8" t="s">
        <v>104</v>
      </c>
      <c r="C345" s="7" t="s">
        <v>60</v>
      </c>
      <c r="D345" s="6"/>
      <c r="E345" s="6"/>
      <c r="F345" s="2" t="s">
        <v>0</v>
      </c>
      <c r="G345" s="48">
        <v>485</v>
      </c>
      <c r="H345" s="49"/>
      <c r="I345" s="49">
        <f t="shared" si="45"/>
        <v>0</v>
      </c>
      <c r="J345" s="50"/>
      <c r="K345" s="49">
        <f t="shared" si="46"/>
        <v>0</v>
      </c>
      <c r="L345" s="51">
        <f t="shared" si="47"/>
        <v>0</v>
      </c>
    </row>
    <row r="346" spans="1:12" ht="24">
      <c r="A346" s="118"/>
      <c r="B346" s="8" t="s">
        <v>105</v>
      </c>
      <c r="C346" s="7" t="s">
        <v>262</v>
      </c>
      <c r="D346" s="6"/>
      <c r="E346" s="6"/>
      <c r="F346" s="2" t="s">
        <v>0</v>
      </c>
      <c r="G346" s="48">
        <v>2510</v>
      </c>
      <c r="H346" s="49"/>
      <c r="I346" s="49">
        <f t="shared" si="45"/>
        <v>0</v>
      </c>
      <c r="J346" s="50"/>
      <c r="K346" s="49">
        <f t="shared" si="46"/>
        <v>0</v>
      </c>
      <c r="L346" s="51">
        <f t="shared" si="47"/>
        <v>0</v>
      </c>
    </row>
    <row r="347" spans="1:12" ht="25.5" customHeight="1" thickBot="1">
      <c r="A347" s="118"/>
      <c r="B347" s="8" t="s">
        <v>106</v>
      </c>
      <c r="C347" s="7" t="s">
        <v>263</v>
      </c>
      <c r="D347" s="6"/>
      <c r="E347" s="6"/>
      <c r="F347" s="2" t="s">
        <v>0</v>
      </c>
      <c r="G347" s="48">
        <v>255</v>
      </c>
      <c r="H347" s="49"/>
      <c r="I347" s="49">
        <f t="shared" si="45"/>
        <v>0</v>
      </c>
      <c r="J347" s="50"/>
      <c r="K347" s="49">
        <f t="shared" si="46"/>
        <v>0</v>
      </c>
      <c r="L347" s="51">
        <f t="shared" si="47"/>
        <v>0</v>
      </c>
    </row>
    <row r="348" spans="1:12" ht="30" customHeight="1" thickBot="1">
      <c r="A348" s="118"/>
      <c r="B348" s="119" t="s">
        <v>440</v>
      </c>
      <c r="C348" s="120"/>
      <c r="D348" s="120"/>
      <c r="E348" s="120"/>
      <c r="F348" s="120"/>
      <c r="G348" s="120"/>
      <c r="H348" s="121"/>
      <c r="I348" s="103">
        <f>SUM(I322:I347)</f>
        <v>0</v>
      </c>
      <c r="J348" s="144">
        <f>SUM(K322:K347)</f>
        <v>0</v>
      </c>
      <c r="K348" s="145"/>
      <c r="L348" s="103">
        <f>SUM(L322:L347)</f>
        <v>0</v>
      </c>
    </row>
    <row r="349" spans="1:12" ht="31.5" customHeight="1">
      <c r="A349" s="117">
        <v>21</v>
      </c>
      <c r="B349" s="128" t="s">
        <v>127</v>
      </c>
      <c r="C349" s="129"/>
      <c r="D349" s="129"/>
      <c r="E349" s="129"/>
      <c r="F349" s="129"/>
      <c r="G349" s="129"/>
      <c r="H349" s="129"/>
      <c r="I349" s="129"/>
      <c r="J349" s="129"/>
      <c r="K349" s="129"/>
      <c r="L349" s="130"/>
    </row>
    <row r="350" spans="1:12" ht="24">
      <c r="A350" s="118"/>
      <c r="B350" s="3" t="s">
        <v>66</v>
      </c>
      <c r="C350" s="14" t="s">
        <v>51</v>
      </c>
      <c r="D350" s="54"/>
      <c r="E350" s="54"/>
      <c r="F350" s="1" t="s">
        <v>0</v>
      </c>
      <c r="G350" s="48">
        <v>370</v>
      </c>
      <c r="H350" s="49"/>
      <c r="I350" s="49">
        <f>H350*G350</f>
        <v>0</v>
      </c>
      <c r="J350" s="50"/>
      <c r="K350" s="49">
        <f>I350*J350</f>
        <v>0</v>
      </c>
      <c r="L350" s="51">
        <f>I350+K350</f>
        <v>0</v>
      </c>
    </row>
    <row r="351" spans="1:12" ht="16.5" customHeight="1">
      <c r="A351" s="118"/>
      <c r="B351" s="3" t="s">
        <v>67</v>
      </c>
      <c r="C351" s="14" t="s">
        <v>264</v>
      </c>
      <c r="D351" s="54"/>
      <c r="E351" s="54"/>
      <c r="F351" s="1" t="s">
        <v>0</v>
      </c>
      <c r="G351" s="48">
        <v>370</v>
      </c>
      <c r="H351" s="49"/>
      <c r="I351" s="49">
        <f>H351*G351</f>
        <v>0</v>
      </c>
      <c r="J351" s="50"/>
      <c r="K351" s="49">
        <f>I351*J351</f>
        <v>0</v>
      </c>
      <c r="L351" s="51">
        <f>I351+K351</f>
        <v>0</v>
      </c>
    </row>
    <row r="352" spans="1:12" ht="20.25" customHeight="1">
      <c r="A352" s="118"/>
      <c r="B352" s="3" t="s">
        <v>78</v>
      </c>
      <c r="C352" s="14" t="s">
        <v>52</v>
      </c>
      <c r="D352" s="54"/>
      <c r="E352" s="54"/>
      <c r="F352" s="1" t="s">
        <v>0</v>
      </c>
      <c r="G352" s="48">
        <v>370</v>
      </c>
      <c r="H352" s="49"/>
      <c r="I352" s="49">
        <f>H352*G352</f>
        <v>0</v>
      </c>
      <c r="J352" s="50"/>
      <c r="K352" s="49">
        <f>I352*J352</f>
        <v>0</v>
      </c>
      <c r="L352" s="51">
        <f>I352+K352</f>
        <v>0</v>
      </c>
    </row>
    <row r="353" spans="1:12" ht="28.5" customHeight="1" thickBot="1">
      <c r="A353" s="118"/>
      <c r="B353" s="3" t="s">
        <v>79</v>
      </c>
      <c r="C353" s="14" t="s">
        <v>265</v>
      </c>
      <c r="D353" s="54"/>
      <c r="E353" s="54"/>
      <c r="F353" s="1" t="s">
        <v>0</v>
      </c>
      <c r="G353" s="48">
        <v>2340</v>
      </c>
      <c r="H353" s="49"/>
      <c r="I353" s="49">
        <f>H353*G353</f>
        <v>0</v>
      </c>
      <c r="J353" s="50"/>
      <c r="K353" s="49">
        <f>I353*J353</f>
        <v>0</v>
      </c>
      <c r="L353" s="51">
        <f>I353+K353</f>
        <v>0</v>
      </c>
    </row>
    <row r="354" spans="1:12" ht="28.5" customHeight="1" thickBot="1">
      <c r="A354" s="118"/>
      <c r="B354" s="119" t="s">
        <v>441</v>
      </c>
      <c r="C354" s="120"/>
      <c r="D354" s="120"/>
      <c r="E354" s="120"/>
      <c r="F354" s="120"/>
      <c r="G354" s="120"/>
      <c r="H354" s="121"/>
      <c r="I354" s="103">
        <f>SUM(I350:I353)</f>
        <v>0</v>
      </c>
      <c r="J354" s="144">
        <f>SUM(K350:K353)</f>
        <v>0</v>
      </c>
      <c r="K354" s="145"/>
      <c r="L354" s="101">
        <f>SUM(L350:L353)</f>
        <v>0</v>
      </c>
    </row>
    <row r="355" spans="1:12" ht="27.75" customHeight="1">
      <c r="A355" s="117">
        <v>22</v>
      </c>
      <c r="B355" s="122" t="s">
        <v>128</v>
      </c>
      <c r="C355" s="123"/>
      <c r="D355" s="123"/>
      <c r="E355" s="123"/>
      <c r="F355" s="123"/>
      <c r="G355" s="123"/>
      <c r="H355" s="123"/>
      <c r="I355" s="123"/>
      <c r="J355" s="123"/>
      <c r="K355" s="123"/>
      <c r="L355" s="124"/>
    </row>
    <row r="356" spans="1:12" ht="24">
      <c r="A356" s="118"/>
      <c r="B356" s="3" t="s">
        <v>80</v>
      </c>
      <c r="C356" s="14" t="s">
        <v>53</v>
      </c>
      <c r="D356" s="54"/>
      <c r="E356" s="54"/>
      <c r="F356" s="1" t="s">
        <v>0</v>
      </c>
      <c r="G356" s="48">
        <v>585</v>
      </c>
      <c r="H356" s="49"/>
      <c r="I356" s="49">
        <f>H356*G356</f>
        <v>0</v>
      </c>
      <c r="J356" s="50"/>
      <c r="K356" s="49">
        <f>I356*J356</f>
        <v>0</v>
      </c>
      <c r="L356" s="51">
        <f>I356+K356</f>
        <v>0</v>
      </c>
    </row>
    <row r="357" spans="1:12" ht="20.25" customHeight="1">
      <c r="A357" s="118"/>
      <c r="B357" s="3" t="s">
        <v>81</v>
      </c>
      <c r="C357" s="14" t="s">
        <v>266</v>
      </c>
      <c r="D357" s="54"/>
      <c r="E357" s="54"/>
      <c r="F357" s="1" t="s">
        <v>0</v>
      </c>
      <c r="G357" s="48">
        <v>1170</v>
      </c>
      <c r="H357" s="49"/>
      <c r="I357" s="49">
        <f>H357*G357</f>
        <v>0</v>
      </c>
      <c r="J357" s="50"/>
      <c r="K357" s="49">
        <f>I357*J357</f>
        <v>0</v>
      </c>
      <c r="L357" s="51">
        <f>I357+K357</f>
        <v>0</v>
      </c>
    </row>
    <row r="358" spans="1:12" ht="21.75" customHeight="1" thickBot="1">
      <c r="A358" s="118"/>
      <c r="B358" s="3" t="s">
        <v>82</v>
      </c>
      <c r="C358" s="14" t="s">
        <v>54</v>
      </c>
      <c r="D358" s="54"/>
      <c r="E358" s="54"/>
      <c r="F358" s="1" t="s">
        <v>0</v>
      </c>
      <c r="G358" s="48">
        <v>3775</v>
      </c>
      <c r="H358" s="49"/>
      <c r="I358" s="49">
        <f>H358*G358</f>
        <v>0</v>
      </c>
      <c r="J358" s="50"/>
      <c r="K358" s="49">
        <f>I358*J358</f>
        <v>0</v>
      </c>
      <c r="L358" s="51">
        <f>I358+K358</f>
        <v>0</v>
      </c>
    </row>
    <row r="359" spans="1:12" ht="30" customHeight="1" thickBot="1">
      <c r="A359" s="118"/>
      <c r="B359" s="119" t="s">
        <v>442</v>
      </c>
      <c r="C359" s="120"/>
      <c r="D359" s="120"/>
      <c r="E359" s="120"/>
      <c r="F359" s="120"/>
      <c r="G359" s="120"/>
      <c r="H359" s="121"/>
      <c r="I359" s="103">
        <f>SUM(I356:I358)</f>
        <v>0</v>
      </c>
      <c r="J359" s="144">
        <f>SUM(K356:K358)</f>
        <v>0</v>
      </c>
      <c r="K359" s="145"/>
      <c r="L359" s="101">
        <f>SUM(L356:L358)</f>
        <v>0</v>
      </c>
    </row>
    <row r="360" spans="1:12" ht="27" customHeight="1">
      <c r="A360" s="213">
        <v>23</v>
      </c>
      <c r="B360" s="125" t="s">
        <v>129</v>
      </c>
      <c r="C360" s="126"/>
      <c r="D360" s="126"/>
      <c r="E360" s="126"/>
      <c r="F360" s="126"/>
      <c r="G360" s="126"/>
      <c r="H360" s="126"/>
      <c r="I360" s="126"/>
      <c r="J360" s="126"/>
      <c r="K360" s="126"/>
      <c r="L360" s="127"/>
    </row>
    <row r="361" spans="1:12" ht="22.5" customHeight="1">
      <c r="A361" s="214"/>
      <c r="B361" s="3" t="s">
        <v>83</v>
      </c>
      <c r="C361" s="7" t="s">
        <v>49</v>
      </c>
      <c r="D361" s="6"/>
      <c r="E361" s="6"/>
      <c r="F361" s="1" t="s">
        <v>0</v>
      </c>
      <c r="G361" s="48">
        <v>459</v>
      </c>
      <c r="H361" s="49"/>
      <c r="I361" s="49">
        <f>H361*G361</f>
        <v>0</v>
      </c>
      <c r="J361" s="50"/>
      <c r="K361" s="49">
        <f>I361*J361</f>
        <v>0</v>
      </c>
      <c r="L361" s="51">
        <f>I361+K361</f>
        <v>0</v>
      </c>
    </row>
    <row r="362" spans="1:12" ht="27" customHeight="1" thickBot="1">
      <c r="A362" s="214"/>
      <c r="B362" s="21" t="s">
        <v>84</v>
      </c>
      <c r="C362" s="24" t="s">
        <v>50</v>
      </c>
      <c r="D362" s="57"/>
      <c r="E362" s="57"/>
      <c r="F362" s="29" t="s">
        <v>0</v>
      </c>
      <c r="G362" s="82">
        <v>842</v>
      </c>
      <c r="H362" s="93"/>
      <c r="I362" s="49">
        <f>H362*G362</f>
        <v>0</v>
      </c>
      <c r="J362" s="81"/>
      <c r="K362" s="49">
        <f>I362*J362</f>
        <v>0</v>
      </c>
      <c r="L362" s="51">
        <f>I362+K362</f>
        <v>0</v>
      </c>
    </row>
    <row r="363" spans="1:12" s="97" customFormat="1" ht="27" customHeight="1" thickBot="1">
      <c r="A363" s="215"/>
      <c r="B363" s="192" t="s">
        <v>457</v>
      </c>
      <c r="C363" s="193"/>
      <c r="D363" s="193"/>
      <c r="E363" s="193"/>
      <c r="F363" s="193"/>
      <c r="G363" s="193"/>
      <c r="H363" s="194"/>
      <c r="I363" s="102">
        <f>SUM(I361:I362)</f>
        <v>0</v>
      </c>
      <c r="J363" s="144">
        <f>SUM(K361:K362)</f>
        <v>0</v>
      </c>
      <c r="K363" s="145"/>
      <c r="L363" s="98">
        <f>SUM(L361:L362)</f>
        <v>0</v>
      </c>
    </row>
    <row r="364" spans="1:12" ht="27" customHeight="1" thickBot="1">
      <c r="A364" s="221" t="s">
        <v>443</v>
      </c>
      <c r="B364" s="222"/>
      <c r="C364" s="222"/>
      <c r="D364" s="222"/>
      <c r="E364" s="222"/>
      <c r="F364" s="222"/>
      <c r="G364" s="222"/>
      <c r="H364" s="222"/>
      <c r="I364" s="222"/>
      <c r="J364" s="223"/>
      <c r="K364" s="216">
        <f>I363+I359+I354+I348+I320+I243+I215+I175+I129+I120+I114+I108+I102+I96+I87+I82+I75+I67+I57+I50+I42+I35+I27</f>
        <v>0</v>
      </c>
      <c r="L364" s="216"/>
    </row>
    <row r="365" spans="1:12" ht="22.5" customHeight="1" thickBot="1">
      <c r="A365" s="224" t="s">
        <v>444</v>
      </c>
      <c r="B365" s="225"/>
      <c r="C365" s="225"/>
      <c r="D365" s="225"/>
      <c r="E365" s="225"/>
      <c r="F365" s="225"/>
      <c r="G365" s="225"/>
      <c r="H365" s="225"/>
      <c r="I365" s="225"/>
      <c r="J365" s="226"/>
      <c r="K365" s="216">
        <f>J363+J359+J354+J348+J320+J243+J215+J175+J129+J120+J114+J108+J102+J96+J87+J82+J75+J67+J57+J50+J42+J35+J27</f>
        <v>0</v>
      </c>
      <c r="L365" s="216"/>
    </row>
    <row r="366" spans="1:12" ht="24.75" customHeight="1" thickBot="1">
      <c r="A366" s="224" t="s">
        <v>445</v>
      </c>
      <c r="B366" s="225"/>
      <c r="C366" s="225"/>
      <c r="D366" s="225"/>
      <c r="E366" s="225"/>
      <c r="F366" s="225"/>
      <c r="G366" s="225"/>
      <c r="H366" s="225"/>
      <c r="I366" s="225"/>
      <c r="J366" s="226"/>
      <c r="K366" s="216">
        <f>K364+K365</f>
        <v>0</v>
      </c>
      <c r="L366" s="216"/>
    </row>
    <row r="369" spans="1:3" ht="26.25" customHeight="1">
      <c r="A369" s="64"/>
      <c r="B369" s="116" t="s">
        <v>458</v>
      </c>
      <c r="C369" s="116"/>
    </row>
    <row r="370" spans="9:12" ht="24" customHeight="1">
      <c r="I370" s="114" t="s">
        <v>455</v>
      </c>
      <c r="J370" s="114"/>
      <c r="K370" s="114"/>
      <c r="L370" s="114"/>
    </row>
    <row r="372" spans="1:12" ht="22.5" customHeight="1">
      <c r="A372" s="64"/>
      <c r="B372" s="116" t="s">
        <v>454</v>
      </c>
      <c r="C372" s="116"/>
      <c r="I372" s="115" t="s">
        <v>456</v>
      </c>
      <c r="J372" s="115"/>
      <c r="K372" s="115"/>
      <c r="L372" s="115"/>
    </row>
  </sheetData>
  <sheetProtection/>
  <mergeCells count="219">
    <mergeCell ref="J348:K348"/>
    <mergeCell ref="J354:K354"/>
    <mergeCell ref="J359:K359"/>
    <mergeCell ref="A360:A363"/>
    <mergeCell ref="B363:H363"/>
    <mergeCell ref="J363:K363"/>
    <mergeCell ref="B108:H108"/>
    <mergeCell ref="B103:L103"/>
    <mergeCell ref="B109:L109"/>
    <mergeCell ref="A115:A120"/>
    <mergeCell ref="B120:H120"/>
    <mergeCell ref="B115:L115"/>
    <mergeCell ref="A130:A175"/>
    <mergeCell ref="B130:L130"/>
    <mergeCell ref="A88:A96"/>
    <mergeCell ref="B88:L88"/>
    <mergeCell ref="B96:H96"/>
    <mergeCell ref="J96:K96"/>
    <mergeCell ref="A97:A102"/>
    <mergeCell ref="B102:H102"/>
    <mergeCell ref="B97:L97"/>
    <mergeCell ref="A109:A114"/>
    <mergeCell ref="A58:A67"/>
    <mergeCell ref="A68:A75"/>
    <mergeCell ref="B75:H75"/>
    <mergeCell ref="A76:A82"/>
    <mergeCell ref="B76:L76"/>
    <mergeCell ref="B177:B180"/>
    <mergeCell ref="C180:H180"/>
    <mergeCell ref="J67:K67"/>
    <mergeCell ref="A83:A87"/>
    <mergeCell ref="B87:H87"/>
    <mergeCell ref="B58:L58"/>
    <mergeCell ref="B67:H67"/>
    <mergeCell ref="B68:L68"/>
    <mergeCell ref="B82:H82"/>
    <mergeCell ref="C174:H174"/>
    <mergeCell ref="C188:H188"/>
    <mergeCell ref="J82:K82"/>
    <mergeCell ref="J75:K75"/>
    <mergeCell ref="J87:K87"/>
    <mergeCell ref="B83:L83"/>
    <mergeCell ref="A216:A243"/>
    <mergeCell ref="C228:H228"/>
    <mergeCell ref="C242:H242"/>
    <mergeCell ref="B243:H243"/>
    <mergeCell ref="J243:K243"/>
    <mergeCell ref="J242:K242"/>
    <mergeCell ref="J228:K228"/>
    <mergeCell ref="B216:L216"/>
    <mergeCell ref="B217:B220"/>
    <mergeCell ref="B229:B232"/>
    <mergeCell ref="A365:J365"/>
    <mergeCell ref="B175:H175"/>
    <mergeCell ref="B164:B167"/>
    <mergeCell ref="B172:B174"/>
    <mergeCell ref="B181:B184"/>
    <mergeCell ref="C184:H184"/>
    <mergeCell ref="B215:H215"/>
    <mergeCell ref="B225:B228"/>
    <mergeCell ref="J215:K215"/>
    <mergeCell ref="J214:K214"/>
    <mergeCell ref="B185:B188"/>
    <mergeCell ref="B211:B214"/>
    <mergeCell ref="C214:H214"/>
    <mergeCell ref="B237:B242"/>
    <mergeCell ref="B274:B283"/>
    <mergeCell ref="C283:H283"/>
    <mergeCell ref="B189:B192"/>
    <mergeCell ref="C220:H220"/>
    <mergeCell ref="B221:B224"/>
    <mergeCell ref="C224:H224"/>
    <mergeCell ref="J283:K283"/>
    <mergeCell ref="J273:K273"/>
    <mergeCell ref="J263:K263"/>
    <mergeCell ref="J255:K255"/>
    <mergeCell ref="A43:A50"/>
    <mergeCell ref="B43:L43"/>
    <mergeCell ref="B50:H50"/>
    <mergeCell ref="J50:K50"/>
    <mergeCell ref="A51:A57"/>
    <mergeCell ref="B57:H57"/>
    <mergeCell ref="J57:K57"/>
    <mergeCell ref="B51:L51"/>
    <mergeCell ref="B18:C18"/>
    <mergeCell ref="A19:A27"/>
    <mergeCell ref="A1:L1"/>
    <mergeCell ref="B27:H27"/>
    <mergeCell ref="J27:K27"/>
    <mergeCell ref="B19:L19"/>
    <mergeCell ref="A14:C14"/>
    <mergeCell ref="A16:C16"/>
    <mergeCell ref="B28:L28"/>
    <mergeCell ref="A28:A35"/>
    <mergeCell ref="B35:H35"/>
    <mergeCell ref="A36:A42"/>
    <mergeCell ref="B36:L36"/>
    <mergeCell ref="B42:H42"/>
    <mergeCell ref="J42:K42"/>
    <mergeCell ref="J35:K35"/>
    <mergeCell ref="A121:A129"/>
    <mergeCell ref="B129:H129"/>
    <mergeCell ref="J120:K120"/>
    <mergeCell ref="J114:K114"/>
    <mergeCell ref="J108:K108"/>
    <mergeCell ref="J102:K102"/>
    <mergeCell ref="J129:K129"/>
    <mergeCell ref="B121:L121"/>
    <mergeCell ref="B114:H114"/>
    <mergeCell ref="A103:A108"/>
    <mergeCell ref="J135:K135"/>
    <mergeCell ref="J139:K139"/>
    <mergeCell ref="J143:K143"/>
    <mergeCell ref="J147:K147"/>
    <mergeCell ref="C143:H143"/>
    <mergeCell ref="B144:B147"/>
    <mergeCell ref="C147:H147"/>
    <mergeCell ref="J151:K151"/>
    <mergeCell ref="J155:K155"/>
    <mergeCell ref="B148:B151"/>
    <mergeCell ref="B152:B155"/>
    <mergeCell ref="C155:H155"/>
    <mergeCell ref="C151:H151"/>
    <mergeCell ref="J167:K167"/>
    <mergeCell ref="J174:K174"/>
    <mergeCell ref="J171:K171"/>
    <mergeCell ref="J163:K163"/>
    <mergeCell ref="J159:K159"/>
    <mergeCell ref="B156:B159"/>
    <mergeCell ref="B160:B163"/>
    <mergeCell ref="C159:H159"/>
    <mergeCell ref="C163:H163"/>
    <mergeCell ref="C167:H167"/>
    <mergeCell ref="J175:K175"/>
    <mergeCell ref="A176:A215"/>
    <mergeCell ref="B176:L176"/>
    <mergeCell ref="B168:B171"/>
    <mergeCell ref="C171:H171"/>
    <mergeCell ref="B131:B135"/>
    <mergeCell ref="C135:H135"/>
    <mergeCell ref="B136:B139"/>
    <mergeCell ref="C139:H139"/>
    <mergeCell ref="B140:B143"/>
    <mergeCell ref="J192:K192"/>
    <mergeCell ref="J224:K224"/>
    <mergeCell ref="J220:K220"/>
    <mergeCell ref="C192:H192"/>
    <mergeCell ref="B193:B197"/>
    <mergeCell ref="C197:H197"/>
    <mergeCell ref="B198:B201"/>
    <mergeCell ref="C201:H201"/>
    <mergeCell ref="B202:B205"/>
    <mergeCell ref="C205:H205"/>
    <mergeCell ref="J201:K201"/>
    <mergeCell ref="J197:K197"/>
    <mergeCell ref="C232:H232"/>
    <mergeCell ref="B233:B236"/>
    <mergeCell ref="C236:H236"/>
    <mergeCell ref="J236:K236"/>
    <mergeCell ref="J232:K232"/>
    <mergeCell ref="C273:H273"/>
    <mergeCell ref="J293:K293"/>
    <mergeCell ref="B294:B301"/>
    <mergeCell ref="J188:K188"/>
    <mergeCell ref="J184:K184"/>
    <mergeCell ref="J180:K180"/>
    <mergeCell ref="B207:B210"/>
    <mergeCell ref="C210:H210"/>
    <mergeCell ref="J210:K210"/>
    <mergeCell ref="J205:K205"/>
    <mergeCell ref="C319:H319"/>
    <mergeCell ref="B284:B293"/>
    <mergeCell ref="C293:H293"/>
    <mergeCell ref="A244:A320"/>
    <mergeCell ref="B244:L244"/>
    <mergeCell ref="B245:B255"/>
    <mergeCell ref="C255:H255"/>
    <mergeCell ref="B256:B263"/>
    <mergeCell ref="C263:H263"/>
    <mergeCell ref="B264:B273"/>
    <mergeCell ref="B349:L349"/>
    <mergeCell ref="B320:H320"/>
    <mergeCell ref="J319:K319"/>
    <mergeCell ref="J320:K320"/>
    <mergeCell ref="J309:K309"/>
    <mergeCell ref="J301:K301"/>
    <mergeCell ref="C301:H301"/>
    <mergeCell ref="B302:B309"/>
    <mergeCell ref="C309:H309"/>
    <mergeCell ref="B310:B319"/>
    <mergeCell ref="B359:H359"/>
    <mergeCell ref="B355:L355"/>
    <mergeCell ref="B360:L360"/>
    <mergeCell ref="A364:J364"/>
    <mergeCell ref="A321:A348"/>
    <mergeCell ref="B348:H348"/>
    <mergeCell ref="B321:L321"/>
    <mergeCell ref="A349:A354"/>
    <mergeCell ref="B354:H354"/>
    <mergeCell ref="A366:J366"/>
    <mergeCell ref="K364:L364"/>
    <mergeCell ref="K365:L365"/>
    <mergeCell ref="K366:L366"/>
    <mergeCell ref="A3:L3"/>
    <mergeCell ref="A6:C6"/>
    <mergeCell ref="A8:C8"/>
    <mergeCell ref="A10:C10"/>
    <mergeCell ref="A12:C12"/>
    <mergeCell ref="A355:A359"/>
    <mergeCell ref="I16:L16"/>
    <mergeCell ref="I370:L370"/>
    <mergeCell ref="I372:L372"/>
    <mergeCell ref="B369:C369"/>
    <mergeCell ref="B372:C372"/>
    <mergeCell ref="I6:L6"/>
    <mergeCell ref="I8:L8"/>
    <mergeCell ref="I10:L10"/>
    <mergeCell ref="I12:L12"/>
    <mergeCell ref="I14:L14"/>
  </mergeCells>
  <printOptions/>
  <pageMargins left="0.7" right="0.7" top="0.75" bottom="0.75" header="0.3" footer="0.3"/>
  <pageSetup horizontalDpi="300" verticalDpi="300" orientation="landscape" paperSize="9" scale="52" r:id="rId1"/>
</worksheet>
</file>

<file path=xl/worksheets/sheet2.xml><?xml version="1.0" encoding="utf-8"?>
<worksheet xmlns="http://schemas.openxmlformats.org/spreadsheetml/2006/main" xmlns:r="http://schemas.openxmlformats.org/officeDocument/2006/relationships">
  <dimension ref="A3:L24"/>
  <sheetViews>
    <sheetView zoomScalePageLayoutView="0" workbookViewId="0" topLeftCell="A1">
      <selection activeCell="B27" sqref="B27"/>
    </sheetView>
  </sheetViews>
  <sheetFormatPr defaultColWidth="9.00390625" defaultRowHeight="15.75"/>
  <sheetData>
    <row r="3" spans="1:12" ht="15.75">
      <c r="A3" s="209" t="s">
        <v>459</v>
      </c>
      <c r="B3" s="210"/>
      <c r="C3" s="210"/>
      <c r="D3" s="210"/>
      <c r="E3" s="210"/>
      <c r="F3" s="210"/>
      <c r="G3" s="210"/>
      <c r="H3" s="210"/>
      <c r="I3" s="210"/>
      <c r="J3" s="210"/>
      <c r="K3" s="210"/>
      <c r="L3" s="210"/>
    </row>
    <row r="4" spans="1:12" ht="15.75">
      <c r="A4" s="210"/>
      <c r="B4" s="210"/>
      <c r="C4" s="210"/>
      <c r="D4" s="210"/>
      <c r="E4" s="210"/>
      <c r="F4" s="210"/>
      <c r="G4" s="210"/>
      <c r="H4" s="210"/>
      <c r="I4" s="210"/>
      <c r="J4" s="210"/>
      <c r="K4" s="210"/>
      <c r="L4" s="210"/>
    </row>
    <row r="5" spans="1:12" ht="15.75">
      <c r="A5" s="210"/>
      <c r="B5" s="210"/>
      <c r="C5" s="210"/>
      <c r="D5" s="210"/>
      <c r="E5" s="210"/>
      <c r="F5" s="210"/>
      <c r="G5" s="210"/>
      <c r="H5" s="210"/>
      <c r="I5" s="210"/>
      <c r="J5" s="210"/>
      <c r="K5" s="210"/>
      <c r="L5" s="210"/>
    </row>
    <row r="6" spans="1:12" ht="15.75">
      <c r="A6" s="210"/>
      <c r="B6" s="210"/>
      <c r="C6" s="210"/>
      <c r="D6" s="210"/>
      <c r="E6" s="210"/>
      <c r="F6" s="210"/>
      <c r="G6" s="210"/>
      <c r="H6" s="210"/>
      <c r="I6" s="210"/>
      <c r="J6" s="210"/>
      <c r="K6" s="210"/>
      <c r="L6" s="210"/>
    </row>
    <row r="7" spans="1:12" ht="15.75">
      <c r="A7" s="210"/>
      <c r="B7" s="210"/>
      <c r="C7" s="210"/>
      <c r="D7" s="210"/>
      <c r="E7" s="210"/>
      <c r="F7" s="210"/>
      <c r="G7" s="210"/>
      <c r="H7" s="210"/>
      <c r="I7" s="210"/>
      <c r="J7" s="210"/>
      <c r="K7" s="210"/>
      <c r="L7" s="210"/>
    </row>
    <row r="8" spans="1:12" ht="15.75">
      <c r="A8" s="210"/>
      <c r="B8" s="210"/>
      <c r="C8" s="210"/>
      <c r="D8" s="210"/>
      <c r="E8" s="210"/>
      <c r="F8" s="210"/>
      <c r="G8" s="210"/>
      <c r="H8" s="210"/>
      <c r="I8" s="210"/>
      <c r="J8" s="210"/>
      <c r="K8" s="210"/>
      <c r="L8" s="210"/>
    </row>
    <row r="9" spans="1:12" ht="15.75">
      <c r="A9" s="210"/>
      <c r="B9" s="210"/>
      <c r="C9" s="210"/>
      <c r="D9" s="210"/>
      <c r="E9" s="210"/>
      <c r="F9" s="210"/>
      <c r="G9" s="210"/>
      <c r="H9" s="210"/>
      <c r="I9" s="210"/>
      <c r="J9" s="210"/>
      <c r="K9" s="210"/>
      <c r="L9" s="210"/>
    </row>
    <row r="10" spans="1:12" ht="15.75">
      <c r="A10" s="210"/>
      <c r="B10" s="210"/>
      <c r="C10" s="210"/>
      <c r="D10" s="210"/>
      <c r="E10" s="210"/>
      <c r="F10" s="210"/>
      <c r="G10" s="210"/>
      <c r="H10" s="210"/>
      <c r="I10" s="210"/>
      <c r="J10" s="210"/>
      <c r="K10" s="210"/>
      <c r="L10" s="210"/>
    </row>
    <row r="11" spans="1:12" ht="15.75">
      <c r="A11" s="210"/>
      <c r="B11" s="210"/>
      <c r="C11" s="210"/>
      <c r="D11" s="210"/>
      <c r="E11" s="210"/>
      <c r="F11" s="210"/>
      <c r="G11" s="210"/>
      <c r="H11" s="210"/>
      <c r="I11" s="210"/>
      <c r="J11" s="210"/>
      <c r="K11" s="210"/>
      <c r="L11" s="210"/>
    </row>
    <row r="12" spans="1:12" ht="15.75">
      <c r="A12" s="210"/>
      <c r="B12" s="210"/>
      <c r="C12" s="210"/>
      <c r="D12" s="210"/>
      <c r="E12" s="210"/>
      <c r="F12" s="210"/>
      <c r="G12" s="210"/>
      <c r="H12" s="210"/>
      <c r="I12" s="210"/>
      <c r="J12" s="210"/>
      <c r="K12" s="210"/>
      <c r="L12" s="210"/>
    </row>
    <row r="13" spans="1:12" ht="15.75">
      <c r="A13" s="210"/>
      <c r="B13" s="210"/>
      <c r="C13" s="210"/>
      <c r="D13" s="210"/>
      <c r="E13" s="210"/>
      <c r="F13" s="210"/>
      <c r="G13" s="210"/>
      <c r="H13" s="210"/>
      <c r="I13" s="210"/>
      <c r="J13" s="210"/>
      <c r="K13" s="210"/>
      <c r="L13" s="210"/>
    </row>
    <row r="14" spans="1:12" ht="15.75">
      <c r="A14" s="210"/>
      <c r="B14" s="210"/>
      <c r="C14" s="210"/>
      <c r="D14" s="210"/>
      <c r="E14" s="210"/>
      <c r="F14" s="210"/>
      <c r="G14" s="210"/>
      <c r="H14" s="210"/>
      <c r="I14" s="210"/>
      <c r="J14" s="210"/>
      <c r="K14" s="210"/>
      <c r="L14" s="210"/>
    </row>
    <row r="15" spans="1:12" ht="15.75">
      <c r="A15" s="210"/>
      <c r="B15" s="210"/>
      <c r="C15" s="210"/>
      <c r="D15" s="210"/>
      <c r="E15" s="210"/>
      <c r="F15" s="210"/>
      <c r="G15" s="210"/>
      <c r="H15" s="210"/>
      <c r="I15" s="210"/>
      <c r="J15" s="210"/>
      <c r="K15" s="210"/>
      <c r="L15" s="210"/>
    </row>
    <row r="16" spans="1:12" ht="15.75">
      <c r="A16" s="210"/>
      <c r="B16" s="210"/>
      <c r="C16" s="210"/>
      <c r="D16" s="210"/>
      <c r="E16" s="210"/>
      <c r="F16" s="210"/>
      <c r="G16" s="210"/>
      <c r="H16" s="210"/>
      <c r="I16" s="210"/>
      <c r="J16" s="210"/>
      <c r="K16" s="210"/>
      <c r="L16" s="210"/>
    </row>
    <row r="17" spans="1:12" ht="15.75">
      <c r="A17" s="210"/>
      <c r="B17" s="210"/>
      <c r="C17" s="210"/>
      <c r="D17" s="210"/>
      <c r="E17" s="210"/>
      <c r="F17" s="210"/>
      <c r="G17" s="210"/>
      <c r="H17" s="210"/>
      <c r="I17" s="210"/>
      <c r="J17" s="210"/>
      <c r="K17" s="210"/>
      <c r="L17" s="210"/>
    </row>
    <row r="18" spans="1:12" ht="15.75">
      <c r="A18" s="210"/>
      <c r="B18" s="210"/>
      <c r="C18" s="210"/>
      <c r="D18" s="210"/>
      <c r="E18" s="210"/>
      <c r="F18" s="210"/>
      <c r="G18" s="210"/>
      <c r="H18" s="210"/>
      <c r="I18" s="210"/>
      <c r="J18" s="210"/>
      <c r="K18" s="210"/>
      <c r="L18" s="210"/>
    </row>
    <row r="19" spans="1:12" ht="15.75">
      <c r="A19" s="210"/>
      <c r="B19" s="210"/>
      <c r="C19" s="210"/>
      <c r="D19" s="210"/>
      <c r="E19" s="210"/>
      <c r="F19" s="210"/>
      <c r="G19" s="210"/>
      <c r="H19" s="210"/>
      <c r="I19" s="210"/>
      <c r="J19" s="210"/>
      <c r="K19" s="210"/>
      <c r="L19" s="210"/>
    </row>
    <row r="20" spans="1:12" ht="15.75">
      <c r="A20" s="210"/>
      <c r="B20" s="210"/>
      <c r="C20" s="210"/>
      <c r="D20" s="210"/>
      <c r="E20" s="210"/>
      <c r="F20" s="210"/>
      <c r="G20" s="210"/>
      <c r="H20" s="210"/>
      <c r="I20" s="210"/>
      <c r="J20" s="210"/>
      <c r="K20" s="210"/>
      <c r="L20" s="210"/>
    </row>
    <row r="21" spans="1:12" ht="15.75">
      <c r="A21" s="210"/>
      <c r="B21" s="210"/>
      <c r="C21" s="210"/>
      <c r="D21" s="210"/>
      <c r="E21" s="210"/>
      <c r="F21" s="210"/>
      <c r="G21" s="210"/>
      <c r="H21" s="210"/>
      <c r="I21" s="210"/>
      <c r="J21" s="210"/>
      <c r="K21" s="210"/>
      <c r="L21" s="210"/>
    </row>
    <row r="22" spans="1:12" ht="15.75">
      <c r="A22" s="210"/>
      <c r="B22" s="210"/>
      <c r="C22" s="210"/>
      <c r="D22" s="210"/>
      <c r="E22" s="210"/>
      <c r="F22" s="210"/>
      <c r="G22" s="210"/>
      <c r="H22" s="210"/>
      <c r="I22" s="210"/>
      <c r="J22" s="210"/>
      <c r="K22" s="210"/>
      <c r="L22" s="210"/>
    </row>
    <row r="23" spans="1:12" ht="15.75">
      <c r="A23" s="210"/>
      <c r="B23" s="210"/>
      <c r="C23" s="210"/>
      <c r="D23" s="210"/>
      <c r="E23" s="210"/>
      <c r="F23" s="210"/>
      <c r="G23" s="210"/>
      <c r="H23" s="210"/>
      <c r="I23" s="210"/>
      <c r="J23" s="210"/>
      <c r="K23" s="210"/>
      <c r="L23" s="210"/>
    </row>
    <row r="24" spans="1:12" ht="46.5" customHeight="1">
      <c r="A24" s="210"/>
      <c r="B24" s="210"/>
      <c r="C24" s="210"/>
      <c r="D24" s="210"/>
      <c r="E24" s="210"/>
      <c r="F24" s="210"/>
      <c r="G24" s="210"/>
      <c r="H24" s="210"/>
      <c r="I24" s="210"/>
      <c r="J24" s="210"/>
      <c r="K24" s="210"/>
      <c r="L24" s="210"/>
    </row>
  </sheetData>
  <sheetProtection/>
  <mergeCells count="1">
    <mergeCell ref="A3:L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Ivana Antic</cp:lastModifiedBy>
  <cp:lastPrinted>2020-01-30T14:11:59Z</cp:lastPrinted>
  <dcterms:created xsi:type="dcterms:W3CDTF">2019-12-30T14:29:43Z</dcterms:created>
  <dcterms:modified xsi:type="dcterms:W3CDTF">2020-02-03T15:03:53Z</dcterms:modified>
  <cp:category/>
  <cp:version/>
  <cp:contentType/>
  <cp:contentStatus/>
</cp:coreProperties>
</file>