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Postupci 2020\Lekovi sa Liste lekova 404-1-110-20-2\22.4.2020\"/>
    </mc:Choice>
  </mc:AlternateContent>
  <bookViews>
    <workbookView xWindow="0" yWindow="0" windowWidth="28800" windowHeight="12000"/>
  </bookViews>
  <sheets>
    <sheet name="техничка спецификација" sheetId="4" r:id="rId1"/>
  </sheets>
  <definedNames>
    <definedName name="_xlnm.Print_Area" localSheetId="0">'техничка спецификација'!$B$1:$G$59</definedName>
    <definedName name="_xlnm.Print_Titles" localSheetId="0">'техничка спецификација'!$3:$3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G54" i="4"/>
  <c r="G20" i="4" l="1"/>
  <c r="G53" i="4" l="1"/>
  <c r="G57" i="4"/>
  <c r="G56" i="4"/>
  <c r="G52" i="4"/>
  <c r="G49" i="4"/>
  <c r="G51" i="4"/>
  <c r="G32" i="4" l="1"/>
</calcChain>
</file>

<file path=xl/sharedStrings.xml><?xml version="1.0" encoding="utf-8"?>
<sst xmlns="http://schemas.openxmlformats.org/spreadsheetml/2006/main" count="143" uniqueCount="87">
  <si>
    <t>posakonazol</t>
  </si>
  <si>
    <t>oralna suspenzija</t>
  </si>
  <si>
    <t>valganciklovir</t>
  </si>
  <si>
    <t>film tableta</t>
  </si>
  <si>
    <t>deferasiroks</t>
  </si>
  <si>
    <t>tableta za oralnu suspenziju</t>
  </si>
  <si>
    <t>koncentrat za rastvor za injekciju/infuziju</t>
  </si>
  <si>
    <t>rastvor za injekciju</t>
  </si>
  <si>
    <t>rastvor za injekciju/infuziju</t>
  </si>
  <si>
    <t>prašak za rastvor za infuziju</t>
  </si>
  <si>
    <t>prašak za koncentrat za rastvor za infuziju</t>
  </si>
  <si>
    <t>sevofluran</t>
  </si>
  <si>
    <t>para za inhalaciju, tečnost</t>
  </si>
  <si>
    <t>koncentrat za rastvor za infuziju</t>
  </si>
  <si>
    <t>adalimumab</t>
  </si>
  <si>
    <t>rastvor za injekciju u napunjenom injekcionom špricu</t>
  </si>
  <si>
    <t>kapsula, tvrda</t>
  </si>
  <si>
    <t>bočica</t>
  </si>
  <si>
    <t>tableta</t>
  </si>
  <si>
    <t>250 mg</t>
  </si>
  <si>
    <t>romiplostim</t>
  </si>
  <si>
    <t>prašak za rastvor za injekciju</t>
  </si>
  <si>
    <t>250 mcg</t>
  </si>
  <si>
    <t>eltrombopag 25 mg</t>
  </si>
  <si>
    <t>25 mg</t>
  </si>
  <si>
    <t>50 mg</t>
  </si>
  <si>
    <t>cabazitaksel</t>
  </si>
  <si>
    <t>koncentrat i rastvarač za rastvor za infuziju</t>
  </si>
  <si>
    <t>4,5 ml (60 mg/1,5 ml)</t>
  </si>
  <si>
    <t>sorafenib</t>
  </si>
  <si>
    <t>200 mg</t>
  </si>
  <si>
    <t>vemurafenib</t>
  </si>
  <si>
    <t>240 mg</t>
  </si>
  <si>
    <t>ruksolitinib 5 mg</t>
  </si>
  <si>
    <t>5 mg</t>
  </si>
  <si>
    <t>15 mg</t>
  </si>
  <si>
    <t>enzalutamid</t>
  </si>
  <si>
    <t>kapsula</t>
  </si>
  <si>
    <t>40 mg</t>
  </si>
  <si>
    <t>abirateron</t>
  </si>
  <si>
    <t>pleriksafor</t>
  </si>
  <si>
    <t>1,2 ml; 20mg/ml</t>
  </si>
  <si>
    <t>bočica staklena</t>
  </si>
  <si>
    <t>ampula</t>
  </si>
  <si>
    <t>fludarabin 50 mg</t>
  </si>
  <si>
    <t>askorbinska kiselina 500</t>
  </si>
  <si>
    <t>metoprolol 5 mg</t>
  </si>
  <si>
    <t>verapamil 5 mg</t>
  </si>
  <si>
    <t xml:space="preserve">bočica </t>
  </si>
  <si>
    <t>tigeciklin 50</t>
  </si>
  <si>
    <t>imipenem, cilastatin 
500 mg + 500 mg</t>
  </si>
  <si>
    <t>anidulafungin 100 mg</t>
  </si>
  <si>
    <t>levobupivakain 50 mg</t>
  </si>
  <si>
    <t>bupivakain 20 mg</t>
  </si>
  <si>
    <t>haloperidol 5 mg</t>
  </si>
  <si>
    <t>100 mg</t>
  </si>
  <si>
    <t>lenalidomid 10 mg</t>
  </si>
  <si>
    <t>lenalidomid 25 mg</t>
  </si>
  <si>
    <t>10 mg</t>
  </si>
  <si>
    <t xml:space="preserve">kapsula, meka </t>
  </si>
  <si>
    <t>Količine na osnovu Sektor za komisiju za pregovore sa nosiocima dozvole</t>
  </si>
  <si>
    <t>diazepam 10 mg</t>
  </si>
  <si>
    <t>105 ml (40mg/ml)</t>
  </si>
  <si>
    <t>450 mg</t>
  </si>
  <si>
    <t>500 mg + 500 mg</t>
  </si>
  <si>
    <t xml:space="preserve">20 mg/4 ml </t>
  </si>
  <si>
    <t>50 mg/10 ml</t>
  </si>
  <si>
    <t>5 mg/ml</t>
  </si>
  <si>
    <t>boca</t>
  </si>
  <si>
    <t>rastvor za injekciju/infuziju/koncentrat za rastvor za infuziju</t>
  </si>
  <si>
    <t>injekcioni špric/injekcioni pen</t>
  </si>
  <si>
    <t>250 ml (100%)</t>
  </si>
  <si>
    <t>lenalidomid 5 mg</t>
  </si>
  <si>
    <t>lenalidomid 15 mg</t>
  </si>
  <si>
    <t>500 mg</t>
  </si>
  <si>
    <t>ruksolitinib 15 mg i 20 mg</t>
  </si>
  <si>
    <t>15 mg i 20 mg</t>
  </si>
  <si>
    <t xml:space="preserve"> Rituksimab sa natrijum-citratom, dihidrat i natrijum-hidroksidom</t>
  </si>
  <si>
    <t xml:space="preserve">Rituksimab sa limunskom kiselinom monohidrat </t>
  </si>
  <si>
    <t xml:space="preserve">Rituksimab bez natrijum-hidroksida </t>
  </si>
  <si>
    <t>Број партије</t>
  </si>
  <si>
    <t>Назив партије</t>
  </si>
  <si>
    <t>Фармацеутски облик</t>
  </si>
  <si>
    <t>Јединица мере</t>
  </si>
  <si>
    <t>Паковање и јачина</t>
  </si>
  <si>
    <t>Количина</t>
  </si>
  <si>
    <t>ПРИЛОГ Б КОНКУРСНЕ ДОКУМЕНТАЦИЈЕ – ТЕХНИЧКА СПЕЦИФИКАЦИЈА/СПИСАК ПАРТИЈА  
ЗА ЈАВНУ ЛЕКОВА СА ЛИСТЕ ЛЕКОВА, 
БРОЈ ЈН 404-1-110/20-2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</si>
</sst>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  <charset val="238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8"/>
      <color rgb="FF000000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6" fillId="0" borderId="0" xfId="0" applyFont="1"/>
    <xf numFmtId="0" fontId="6" fillId="4" borderId="0" xfId="0" applyFont="1" applyFill="1"/>
    <xf numFmtId="3" fontId="6" fillId="0" borderId="0" xfId="0" applyNumberFormat="1" applyFont="1" applyAlignment="1">
      <alignment horizontal="center" vertical="center"/>
    </xf>
    <xf numFmtId="0" fontId="11" fillId="3" borderId="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/>
    <xf numFmtId="0" fontId="3" fillId="3" borderId="0" xfId="0" applyFont="1" applyFill="1" applyAlignment="1"/>
    <xf numFmtId="14" fontId="9" fillId="3" borderId="0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Border="1"/>
    <xf numFmtId="0" fontId="6" fillId="3" borderId="0" xfId="0" applyFont="1" applyFill="1"/>
    <xf numFmtId="0" fontId="6" fillId="3" borderId="4" xfId="0" applyFont="1" applyFill="1" applyBorder="1"/>
    <xf numFmtId="0" fontId="6" fillId="0" borderId="4" xfId="0" applyFont="1" applyFill="1" applyBorder="1"/>
    <xf numFmtId="0" fontId="6" fillId="0" borderId="4" xfId="0" applyFont="1" applyBorder="1"/>
    <xf numFmtId="0" fontId="6" fillId="3" borderId="5" xfId="0" applyFont="1" applyFill="1" applyBorder="1"/>
    <xf numFmtId="0" fontId="6" fillId="0" borderId="5" xfId="0" applyFont="1" applyFill="1" applyBorder="1"/>
    <xf numFmtId="0" fontId="6" fillId="0" borderId="5" xfId="0" applyFont="1" applyBorder="1"/>
    <xf numFmtId="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9" fontId="6" fillId="3" borderId="1" xfId="5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3" borderId="1" xfId="5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wrapText="1"/>
    </xf>
    <xf numFmtId="49" fontId="6" fillId="3" borderId="1" xfId="5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</cellXfs>
  <cellStyles count="12">
    <cellStyle name="Normal" xfId="0" builtinId="0"/>
    <cellStyle name="Normal 10" xfId="7"/>
    <cellStyle name="Normal 10 2" xfId="9"/>
    <cellStyle name="Normal 11" xfId="4"/>
    <cellStyle name="Normal 13" xfId="5"/>
    <cellStyle name="Normal 2" xfId="6"/>
    <cellStyle name="Normal 2 10" xfId="1"/>
    <cellStyle name="Normal 2 13" xfId="3"/>
    <cellStyle name="Normal 2 14" xfId="2"/>
    <cellStyle name="Normal 2 2 10" xfId="11"/>
    <cellStyle name="Normal 2 2 6" xfId="10"/>
    <cellStyle name="Normal 3" xfId="8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9"/>
  <sheetViews>
    <sheetView tabSelected="1" view="pageBreakPreview" topLeftCell="B1" zoomScaleNormal="100" zoomScaleSheetLayoutView="100" workbookViewId="0">
      <pane ySplit="3" topLeftCell="A4" activePane="bottomLeft" state="frozen"/>
      <selection pane="bottomLeft" activeCell="F56" sqref="F56"/>
    </sheetView>
  </sheetViews>
  <sheetFormatPr defaultRowHeight="11.25" x14ac:dyDescent="0.2"/>
  <cols>
    <col min="1" max="1" width="10.42578125" style="16" hidden="1" customWidth="1"/>
    <col min="2" max="2" width="10.42578125" style="16" customWidth="1"/>
    <col min="3" max="3" width="19.140625" style="16" customWidth="1"/>
    <col min="4" max="4" width="19.7109375" style="16" customWidth="1"/>
    <col min="5" max="5" width="22.85546875" style="16" customWidth="1"/>
    <col min="6" max="6" width="21.28515625" style="16" customWidth="1"/>
    <col min="7" max="7" width="16.140625" style="16" customWidth="1"/>
    <col min="8" max="10" width="9.140625" style="27"/>
    <col min="11" max="29" width="9.140625" style="28"/>
    <col min="30" max="35" width="9.140625" style="13"/>
    <col min="36" max="16384" width="9.140625" style="14"/>
  </cols>
  <sheetData>
    <row r="2" spans="1:35" customFormat="1" ht="38.25" customHeight="1" x14ac:dyDescent="0.25">
      <c r="B2" s="66" t="s">
        <v>86</v>
      </c>
      <c r="C2" s="66"/>
      <c r="D2" s="66"/>
      <c r="E2" s="66"/>
      <c r="F2" s="66"/>
      <c r="G2" s="66"/>
      <c r="H2" s="66"/>
    </row>
    <row r="3" spans="1:35" s="10" customFormat="1" ht="58.5" customHeight="1" x14ac:dyDescent="0.2">
      <c r="A3" s="42" t="s">
        <v>60</v>
      </c>
      <c r="B3" s="49" t="s">
        <v>80</v>
      </c>
      <c r="C3" s="49" t="s">
        <v>81</v>
      </c>
      <c r="D3" s="50" t="s">
        <v>82</v>
      </c>
      <c r="E3" s="49" t="s">
        <v>83</v>
      </c>
      <c r="F3" s="49" t="s">
        <v>84</v>
      </c>
      <c r="G3" s="49" t="s">
        <v>85</v>
      </c>
      <c r="H3" s="17"/>
      <c r="I3" s="17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35" s="5" customFormat="1" x14ac:dyDescent="0.25">
      <c r="A4" s="39"/>
      <c r="B4" s="55">
        <v>1</v>
      </c>
      <c r="C4" s="55" t="s">
        <v>44</v>
      </c>
      <c r="D4" s="55" t="s">
        <v>6</v>
      </c>
      <c r="E4" s="56" t="s">
        <v>42</v>
      </c>
      <c r="F4" s="60" t="s">
        <v>25</v>
      </c>
      <c r="G4" s="56">
        <f>1053+419</f>
        <v>1472</v>
      </c>
      <c r="H4" s="19"/>
      <c r="I4" s="19"/>
      <c r="J4" s="1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</row>
    <row r="5" spans="1:35" s="6" customFormat="1" x14ac:dyDescent="0.25">
      <c r="A5" s="42"/>
      <c r="B5" s="55"/>
      <c r="C5" s="55"/>
      <c r="D5" s="55"/>
      <c r="E5" s="56"/>
      <c r="F5" s="60"/>
      <c r="G5" s="56"/>
      <c r="H5" s="19"/>
      <c r="I5" s="19"/>
      <c r="J5" s="19"/>
      <c r="AD5" s="7"/>
      <c r="AE5" s="7"/>
      <c r="AF5" s="7"/>
      <c r="AG5" s="7"/>
      <c r="AH5" s="7"/>
      <c r="AI5" s="7"/>
    </row>
    <row r="6" spans="1:35" s="5" customFormat="1" x14ac:dyDescent="0.25">
      <c r="A6" s="42"/>
      <c r="B6" s="56">
        <v>2</v>
      </c>
      <c r="C6" s="55" t="s">
        <v>45</v>
      </c>
      <c r="D6" s="61" t="s">
        <v>8</v>
      </c>
      <c r="E6" s="56" t="s">
        <v>43</v>
      </c>
      <c r="F6" s="55" t="s">
        <v>74</v>
      </c>
      <c r="G6" s="56">
        <v>1289961</v>
      </c>
      <c r="H6" s="19"/>
      <c r="I6" s="19"/>
      <c r="J6" s="1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</row>
    <row r="7" spans="1:35" s="8" customFormat="1" x14ac:dyDescent="0.25">
      <c r="A7" s="42"/>
      <c r="B7" s="56"/>
      <c r="C7" s="55"/>
      <c r="D7" s="61"/>
      <c r="E7" s="56"/>
      <c r="F7" s="55"/>
      <c r="G7" s="56"/>
      <c r="H7" s="19"/>
      <c r="I7" s="19"/>
      <c r="J7" s="1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</row>
    <row r="8" spans="1:35" s="3" customFormat="1" x14ac:dyDescent="0.2">
      <c r="A8" s="42"/>
      <c r="B8" s="56">
        <v>3</v>
      </c>
      <c r="C8" s="56" t="s">
        <v>46</v>
      </c>
      <c r="D8" s="55" t="s">
        <v>7</v>
      </c>
      <c r="E8" s="56" t="s">
        <v>43</v>
      </c>
      <c r="F8" s="55" t="s">
        <v>34</v>
      </c>
      <c r="G8" s="56">
        <v>11048</v>
      </c>
      <c r="H8" s="20"/>
      <c r="I8" s="20"/>
      <c r="J8" s="2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2"/>
      <c r="AE8" s="2"/>
      <c r="AF8" s="2"/>
      <c r="AG8" s="2"/>
      <c r="AH8" s="2"/>
      <c r="AI8" s="2"/>
    </row>
    <row r="9" spans="1:35" s="9" customFormat="1" x14ac:dyDescent="0.2">
      <c r="A9" s="35"/>
      <c r="B9" s="56"/>
      <c r="C9" s="56"/>
      <c r="D9" s="55"/>
      <c r="E9" s="56"/>
      <c r="F9" s="55"/>
      <c r="G9" s="56"/>
      <c r="H9" s="21"/>
      <c r="I9" s="21"/>
      <c r="J9" s="20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"/>
      <c r="AE9" s="2"/>
      <c r="AF9" s="2"/>
      <c r="AG9" s="2"/>
      <c r="AH9" s="2"/>
      <c r="AI9" s="2"/>
    </row>
    <row r="10" spans="1:35" s="9" customFormat="1" x14ac:dyDescent="0.2">
      <c r="A10" s="35"/>
      <c r="B10" s="56"/>
      <c r="C10" s="56"/>
      <c r="D10" s="55"/>
      <c r="E10" s="56"/>
      <c r="F10" s="55"/>
      <c r="G10" s="56"/>
      <c r="H10" s="21"/>
      <c r="I10" s="21"/>
      <c r="J10" s="2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2"/>
      <c r="AE10" s="2"/>
      <c r="AF10" s="2"/>
      <c r="AG10" s="2"/>
      <c r="AH10" s="2"/>
      <c r="AI10" s="2"/>
    </row>
    <row r="11" spans="1:35" s="3" customFormat="1" x14ac:dyDescent="0.2">
      <c r="A11" s="42"/>
      <c r="B11" s="56">
        <v>4</v>
      </c>
      <c r="C11" s="56" t="s">
        <v>47</v>
      </c>
      <c r="D11" s="55" t="s">
        <v>8</v>
      </c>
      <c r="E11" s="56" t="s">
        <v>43</v>
      </c>
      <c r="F11" s="55" t="s">
        <v>34</v>
      </c>
      <c r="G11" s="56">
        <v>6438</v>
      </c>
      <c r="H11" s="20"/>
      <c r="I11" s="20"/>
      <c r="J11" s="20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2"/>
      <c r="AE11" s="2"/>
      <c r="AF11" s="2"/>
      <c r="AG11" s="2"/>
      <c r="AH11" s="2"/>
      <c r="AI11" s="2"/>
    </row>
    <row r="12" spans="1:35" s="9" customFormat="1" x14ac:dyDescent="0.2">
      <c r="A12" s="35"/>
      <c r="B12" s="56"/>
      <c r="C12" s="56"/>
      <c r="D12" s="55"/>
      <c r="E12" s="56"/>
      <c r="F12" s="55"/>
      <c r="G12" s="56"/>
      <c r="H12" s="21"/>
      <c r="I12" s="21"/>
      <c r="J12" s="2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2"/>
      <c r="AE12" s="2"/>
      <c r="AF12" s="2"/>
      <c r="AG12" s="2"/>
      <c r="AH12" s="2"/>
      <c r="AI12" s="2"/>
    </row>
    <row r="13" spans="1:35" s="5" customFormat="1" x14ac:dyDescent="0.25">
      <c r="A13" s="42"/>
      <c r="B13" s="56">
        <v>5</v>
      </c>
      <c r="C13" s="56" t="s">
        <v>49</v>
      </c>
      <c r="D13" s="55" t="s">
        <v>9</v>
      </c>
      <c r="E13" s="56" t="s">
        <v>48</v>
      </c>
      <c r="F13" s="55" t="s">
        <v>25</v>
      </c>
      <c r="G13" s="56">
        <v>27402</v>
      </c>
      <c r="H13" s="19"/>
      <c r="I13" s="19"/>
      <c r="J13" s="1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7"/>
      <c r="AE13" s="7"/>
      <c r="AF13" s="7"/>
      <c r="AG13" s="7"/>
      <c r="AH13" s="7"/>
      <c r="AI13" s="7"/>
    </row>
    <row r="14" spans="1:35" s="2" customFormat="1" x14ac:dyDescent="0.2">
      <c r="A14" s="35"/>
      <c r="B14" s="56"/>
      <c r="C14" s="56"/>
      <c r="D14" s="55"/>
      <c r="E14" s="56"/>
      <c r="F14" s="55"/>
      <c r="G14" s="56"/>
      <c r="H14" s="21"/>
      <c r="I14" s="21"/>
      <c r="J14" s="2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35" s="2" customFormat="1" x14ac:dyDescent="0.2">
      <c r="A15" s="35"/>
      <c r="B15" s="56"/>
      <c r="C15" s="56"/>
      <c r="D15" s="55"/>
      <c r="E15" s="56"/>
      <c r="F15" s="55"/>
      <c r="G15" s="56"/>
      <c r="H15" s="21"/>
      <c r="I15" s="21"/>
      <c r="J15" s="2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35" s="3" customFormat="1" x14ac:dyDescent="0.2">
      <c r="A16" s="39"/>
      <c r="B16" s="55">
        <v>6</v>
      </c>
      <c r="C16" s="63" t="s">
        <v>50</v>
      </c>
      <c r="D16" s="62" t="s">
        <v>9</v>
      </c>
      <c r="E16" s="63" t="s">
        <v>42</v>
      </c>
      <c r="F16" s="55" t="s">
        <v>64</v>
      </c>
      <c r="G16" s="56">
        <v>143552</v>
      </c>
      <c r="H16" s="20"/>
      <c r="I16" s="20"/>
      <c r="J16" s="2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2"/>
      <c r="AE16" s="2"/>
      <c r="AF16" s="2"/>
      <c r="AG16" s="2"/>
      <c r="AH16" s="2"/>
      <c r="AI16" s="2"/>
    </row>
    <row r="17" spans="1:35" s="4" customFormat="1" x14ac:dyDescent="0.2">
      <c r="A17" s="42"/>
      <c r="B17" s="55"/>
      <c r="C17" s="63"/>
      <c r="D17" s="62"/>
      <c r="E17" s="63"/>
      <c r="F17" s="55"/>
      <c r="G17" s="56"/>
      <c r="H17" s="20"/>
      <c r="I17" s="20"/>
      <c r="J17" s="20"/>
      <c r="AD17" s="2"/>
      <c r="AE17" s="2"/>
      <c r="AF17" s="2"/>
      <c r="AG17" s="2"/>
      <c r="AH17" s="2"/>
      <c r="AI17" s="2"/>
    </row>
    <row r="18" spans="1:35" s="5" customFormat="1" x14ac:dyDescent="0.25">
      <c r="A18" s="39"/>
      <c r="B18" s="55">
        <v>7</v>
      </c>
      <c r="C18" s="55" t="s">
        <v>51</v>
      </c>
      <c r="D18" s="55" t="s">
        <v>10</v>
      </c>
      <c r="E18" s="55" t="s">
        <v>42</v>
      </c>
      <c r="F18" s="55" t="s">
        <v>55</v>
      </c>
      <c r="G18" s="56">
        <v>180</v>
      </c>
      <c r="H18" s="19"/>
      <c r="I18" s="19"/>
      <c r="J18" s="1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7"/>
      <c r="AE18" s="7"/>
      <c r="AF18" s="7"/>
      <c r="AG18" s="7"/>
      <c r="AH18" s="7"/>
      <c r="AI18" s="7"/>
    </row>
    <row r="19" spans="1:35" s="7" customFormat="1" x14ac:dyDescent="0.25">
      <c r="A19" s="35"/>
      <c r="B19" s="55"/>
      <c r="C19" s="55"/>
      <c r="D19" s="55"/>
      <c r="E19" s="55"/>
      <c r="F19" s="55"/>
      <c r="G19" s="56"/>
      <c r="H19" s="19"/>
      <c r="I19" s="19"/>
      <c r="J19" s="1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35" s="3" customFormat="1" x14ac:dyDescent="0.2">
      <c r="A20" s="36"/>
      <c r="B20" s="57">
        <v>8</v>
      </c>
      <c r="C20" s="55" t="s">
        <v>11</v>
      </c>
      <c r="D20" s="55" t="s">
        <v>12</v>
      </c>
      <c r="E20" s="57" t="s">
        <v>68</v>
      </c>
      <c r="F20" s="57" t="s">
        <v>71</v>
      </c>
      <c r="G20" s="57">
        <f>3335105/250</f>
        <v>13340.42</v>
      </c>
      <c r="H20" s="20"/>
      <c r="I20" s="20"/>
      <c r="J20" s="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2"/>
      <c r="AE20" s="2"/>
      <c r="AF20" s="2"/>
      <c r="AG20" s="2"/>
      <c r="AH20" s="2"/>
      <c r="AI20" s="2"/>
    </row>
    <row r="21" spans="1:35" s="2" customFormat="1" x14ac:dyDescent="0.2">
      <c r="A21" s="41"/>
      <c r="B21" s="57"/>
      <c r="C21" s="55"/>
      <c r="D21" s="55"/>
      <c r="E21" s="57"/>
      <c r="F21" s="57"/>
      <c r="G21" s="57"/>
      <c r="H21" s="21"/>
      <c r="I21" s="21"/>
      <c r="J21" s="2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35" s="3" customFormat="1" x14ac:dyDescent="0.2">
      <c r="A22" s="36"/>
      <c r="B22" s="57">
        <v>9</v>
      </c>
      <c r="C22" s="57" t="s">
        <v>53</v>
      </c>
      <c r="D22" s="55" t="s">
        <v>7</v>
      </c>
      <c r="E22" s="57" t="s">
        <v>43</v>
      </c>
      <c r="F22" s="55" t="s">
        <v>65</v>
      </c>
      <c r="G22" s="57">
        <v>14115</v>
      </c>
      <c r="H22" s="20"/>
      <c r="I22" s="20"/>
      <c r="J22" s="2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2"/>
      <c r="AE22" s="2"/>
      <c r="AF22" s="2"/>
      <c r="AG22" s="2"/>
      <c r="AH22" s="2"/>
      <c r="AI22" s="2"/>
    </row>
    <row r="23" spans="1:35" s="1" customFormat="1" x14ac:dyDescent="0.2">
      <c r="A23" s="35"/>
      <c r="B23" s="57"/>
      <c r="C23" s="57"/>
      <c r="D23" s="55"/>
      <c r="E23" s="57"/>
      <c r="F23" s="55"/>
      <c r="G23" s="57"/>
      <c r="H23" s="21"/>
      <c r="I23" s="21"/>
      <c r="J23" s="2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35" s="3" customFormat="1" x14ac:dyDescent="0.2">
      <c r="A24" s="36"/>
      <c r="B24" s="57">
        <v>10</v>
      </c>
      <c r="C24" s="57" t="s">
        <v>52</v>
      </c>
      <c r="D24" s="55" t="s">
        <v>69</v>
      </c>
      <c r="E24" s="57" t="s">
        <v>43</v>
      </c>
      <c r="F24" s="55" t="s">
        <v>66</v>
      </c>
      <c r="G24" s="57">
        <v>46720</v>
      </c>
      <c r="H24" s="20"/>
      <c r="I24" s="20"/>
      <c r="J24" s="2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2"/>
      <c r="AE24" s="2"/>
      <c r="AF24" s="2"/>
      <c r="AG24" s="2"/>
      <c r="AH24" s="2"/>
      <c r="AI24" s="2"/>
    </row>
    <row r="25" spans="1:35" s="2" customFormat="1" x14ac:dyDescent="0.2">
      <c r="A25" s="41"/>
      <c r="B25" s="57"/>
      <c r="C25" s="57"/>
      <c r="D25" s="55"/>
      <c r="E25" s="57"/>
      <c r="F25" s="55"/>
      <c r="G25" s="57"/>
      <c r="H25" s="21"/>
      <c r="I25" s="21"/>
      <c r="J25" s="2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35" s="3" customFormat="1" x14ac:dyDescent="0.2">
      <c r="A26" s="36"/>
      <c r="B26" s="57">
        <v>11</v>
      </c>
      <c r="C26" s="57" t="s">
        <v>54</v>
      </c>
      <c r="D26" s="55" t="s">
        <v>7</v>
      </c>
      <c r="E26" s="57" t="s">
        <v>43</v>
      </c>
      <c r="F26" s="55" t="s">
        <v>67</v>
      </c>
      <c r="G26" s="57">
        <v>73980</v>
      </c>
      <c r="H26" s="20"/>
      <c r="I26" s="20"/>
      <c r="J26" s="2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2"/>
      <c r="AE26" s="2"/>
      <c r="AF26" s="2"/>
      <c r="AG26" s="2"/>
      <c r="AH26" s="2"/>
      <c r="AI26" s="2"/>
    </row>
    <row r="27" spans="1:35" s="2" customFormat="1" x14ac:dyDescent="0.2">
      <c r="A27" s="44"/>
      <c r="B27" s="57"/>
      <c r="C27" s="57"/>
      <c r="D27" s="55"/>
      <c r="E27" s="57"/>
      <c r="F27" s="55"/>
      <c r="G27" s="57"/>
      <c r="H27" s="21"/>
      <c r="I27" s="21"/>
      <c r="J27" s="2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35" s="3" customFormat="1" x14ac:dyDescent="0.2">
      <c r="A28" s="36"/>
      <c r="B28" s="57">
        <v>12</v>
      </c>
      <c r="C28" s="55" t="s">
        <v>61</v>
      </c>
      <c r="D28" s="55" t="s">
        <v>8</v>
      </c>
      <c r="E28" s="55" t="s">
        <v>43</v>
      </c>
      <c r="F28" s="55" t="s">
        <v>58</v>
      </c>
      <c r="G28" s="57">
        <v>871480</v>
      </c>
      <c r="H28" s="20"/>
      <c r="I28" s="20"/>
      <c r="J28" s="2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2"/>
      <c r="AE28" s="2"/>
      <c r="AF28" s="2"/>
      <c r="AG28" s="2"/>
      <c r="AH28" s="2"/>
      <c r="AI28" s="2"/>
    </row>
    <row r="29" spans="1:35" s="3" customFormat="1" x14ac:dyDescent="0.2">
      <c r="A29" s="36"/>
      <c r="B29" s="57"/>
      <c r="C29" s="55"/>
      <c r="D29" s="55"/>
      <c r="E29" s="55"/>
      <c r="F29" s="55"/>
      <c r="G29" s="57"/>
      <c r="H29" s="20"/>
      <c r="I29" s="20"/>
      <c r="J29" s="2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2"/>
      <c r="AE29" s="2"/>
      <c r="AF29" s="2"/>
      <c r="AG29" s="2"/>
      <c r="AH29" s="2"/>
      <c r="AI29" s="2"/>
    </row>
    <row r="30" spans="1:35" s="11" customFormat="1" x14ac:dyDescent="0.25">
      <c r="A30" s="37">
        <v>490</v>
      </c>
      <c r="B30" s="37">
        <v>13</v>
      </c>
      <c r="C30" s="38" t="s">
        <v>0</v>
      </c>
      <c r="D30" s="39" t="s">
        <v>1</v>
      </c>
      <c r="E30" s="40" t="s">
        <v>17</v>
      </c>
      <c r="F30" s="40" t="s">
        <v>62</v>
      </c>
      <c r="G30" s="51">
        <v>490</v>
      </c>
      <c r="H30" s="24"/>
      <c r="I30" s="25"/>
      <c r="J30" s="19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12"/>
      <c r="AE30" s="12"/>
      <c r="AF30" s="12"/>
      <c r="AG30" s="12"/>
      <c r="AH30" s="12"/>
      <c r="AI30" s="12"/>
    </row>
    <row r="31" spans="1:35" s="11" customFormat="1" x14ac:dyDescent="0.25">
      <c r="A31" s="37"/>
      <c r="B31" s="37">
        <v>14</v>
      </c>
      <c r="C31" s="38" t="s">
        <v>2</v>
      </c>
      <c r="D31" s="37" t="s">
        <v>3</v>
      </c>
      <c r="E31" s="40" t="s">
        <v>18</v>
      </c>
      <c r="F31" s="40" t="s">
        <v>63</v>
      </c>
      <c r="G31" s="42">
        <v>7620</v>
      </c>
      <c r="H31" s="24"/>
      <c r="I31" s="25"/>
      <c r="J31" s="19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12"/>
      <c r="AE31" s="12"/>
      <c r="AF31" s="12"/>
      <c r="AG31" s="12"/>
      <c r="AH31" s="12"/>
      <c r="AI31" s="12"/>
    </row>
    <row r="32" spans="1:35" s="11" customFormat="1" ht="22.5" x14ac:dyDescent="0.25">
      <c r="A32" s="37">
        <v>94</v>
      </c>
      <c r="B32" s="37">
        <v>15</v>
      </c>
      <c r="C32" s="38" t="s">
        <v>4</v>
      </c>
      <c r="D32" s="39" t="s">
        <v>5</v>
      </c>
      <c r="E32" s="40" t="s">
        <v>18</v>
      </c>
      <c r="F32" s="40" t="s">
        <v>19</v>
      </c>
      <c r="G32" s="52">
        <f>94*28</f>
        <v>2632</v>
      </c>
      <c r="H32" s="24"/>
      <c r="I32" s="25"/>
      <c r="J32" s="19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12"/>
      <c r="AE32" s="12"/>
      <c r="AF32" s="12"/>
      <c r="AG32" s="12"/>
      <c r="AH32" s="12"/>
      <c r="AI32" s="12"/>
    </row>
    <row r="33" spans="1:35" x14ac:dyDescent="0.2">
      <c r="A33" s="39"/>
      <c r="B33" s="53">
        <v>16</v>
      </c>
      <c r="C33" s="64" t="s">
        <v>77</v>
      </c>
      <c r="D33" s="64" t="s">
        <v>13</v>
      </c>
      <c r="E33" s="65" t="s">
        <v>17</v>
      </c>
      <c r="F33" s="43" t="s">
        <v>55</v>
      </c>
      <c r="G33" s="42">
        <v>1736</v>
      </c>
    </row>
    <row r="34" spans="1:35" x14ac:dyDescent="0.2">
      <c r="A34" s="39"/>
      <c r="B34" s="54"/>
      <c r="C34" s="64"/>
      <c r="D34" s="64"/>
      <c r="E34" s="65"/>
      <c r="F34" s="43" t="s">
        <v>74</v>
      </c>
      <c r="G34" s="42">
        <v>2084</v>
      </c>
    </row>
    <row r="35" spans="1:35" x14ac:dyDescent="0.2">
      <c r="A35" s="39"/>
      <c r="B35" s="53">
        <v>17</v>
      </c>
      <c r="C35" s="64" t="s">
        <v>78</v>
      </c>
      <c r="D35" s="64" t="s">
        <v>13</v>
      </c>
      <c r="E35" s="65" t="s">
        <v>17</v>
      </c>
      <c r="F35" s="43" t="s">
        <v>55</v>
      </c>
      <c r="G35" s="45">
        <v>218</v>
      </c>
    </row>
    <row r="36" spans="1:35" x14ac:dyDescent="0.2">
      <c r="A36" s="39"/>
      <c r="B36" s="54"/>
      <c r="C36" s="64"/>
      <c r="D36" s="64"/>
      <c r="E36" s="65"/>
      <c r="F36" s="43" t="s">
        <v>74</v>
      </c>
      <c r="G36" s="45">
        <v>260</v>
      </c>
    </row>
    <row r="37" spans="1:35" s="34" customFormat="1" ht="12" thickBot="1" x14ac:dyDescent="0.25">
      <c r="A37" s="39"/>
      <c r="B37" s="53">
        <v>18</v>
      </c>
      <c r="C37" s="64" t="s">
        <v>79</v>
      </c>
      <c r="D37" s="64" t="s">
        <v>13</v>
      </c>
      <c r="E37" s="65" t="s">
        <v>42</v>
      </c>
      <c r="F37" s="43" t="s">
        <v>55</v>
      </c>
      <c r="G37" s="45">
        <v>218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3"/>
      <c r="AE37" s="33"/>
      <c r="AF37" s="33"/>
      <c r="AG37" s="33"/>
      <c r="AH37" s="33"/>
      <c r="AI37" s="33"/>
    </row>
    <row r="38" spans="1:35" s="31" customFormat="1" x14ac:dyDescent="0.2">
      <c r="A38" s="39"/>
      <c r="B38" s="54"/>
      <c r="C38" s="64"/>
      <c r="D38" s="64"/>
      <c r="E38" s="65"/>
      <c r="F38" s="43" t="s">
        <v>74</v>
      </c>
      <c r="G38" s="45">
        <v>260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30"/>
      <c r="AE38" s="30"/>
      <c r="AF38" s="30"/>
      <c r="AG38" s="30"/>
      <c r="AH38" s="30"/>
      <c r="AI38" s="30"/>
    </row>
    <row r="39" spans="1:35" x14ac:dyDescent="0.2">
      <c r="A39" s="39"/>
      <c r="B39" s="55">
        <v>19</v>
      </c>
      <c r="C39" s="55" t="s">
        <v>14</v>
      </c>
      <c r="D39" s="70" t="s">
        <v>15</v>
      </c>
      <c r="E39" s="65" t="s">
        <v>70</v>
      </c>
      <c r="F39" s="65" t="s">
        <v>38</v>
      </c>
      <c r="G39" s="69">
        <v>8644</v>
      </c>
    </row>
    <row r="40" spans="1:35" x14ac:dyDescent="0.2">
      <c r="A40" s="39"/>
      <c r="B40" s="55"/>
      <c r="C40" s="55"/>
      <c r="D40" s="70"/>
      <c r="E40" s="65"/>
      <c r="F40" s="65"/>
      <c r="G40" s="69"/>
    </row>
    <row r="41" spans="1:35" x14ac:dyDescent="0.2">
      <c r="A41" s="39"/>
      <c r="B41" s="55"/>
      <c r="C41" s="55"/>
      <c r="D41" s="70"/>
      <c r="E41" s="65"/>
      <c r="F41" s="65"/>
      <c r="G41" s="69"/>
    </row>
    <row r="42" spans="1:35" x14ac:dyDescent="0.2">
      <c r="A42" s="39"/>
      <c r="B42" s="55">
        <v>20</v>
      </c>
      <c r="C42" s="64" t="s">
        <v>56</v>
      </c>
      <c r="D42" s="55" t="s">
        <v>16</v>
      </c>
      <c r="E42" s="65" t="s">
        <v>37</v>
      </c>
      <c r="F42" s="65" t="s">
        <v>58</v>
      </c>
      <c r="G42" s="56">
        <v>594</v>
      </c>
    </row>
    <row r="43" spans="1:35" x14ac:dyDescent="0.2">
      <c r="A43" s="39"/>
      <c r="B43" s="55"/>
      <c r="C43" s="64"/>
      <c r="D43" s="55"/>
      <c r="E43" s="65"/>
      <c r="F43" s="65"/>
      <c r="G43" s="56"/>
    </row>
    <row r="44" spans="1:35" x14ac:dyDescent="0.2">
      <c r="A44" s="39"/>
      <c r="B44" s="55">
        <v>21</v>
      </c>
      <c r="C44" s="64" t="s">
        <v>57</v>
      </c>
      <c r="D44" s="55" t="s">
        <v>16</v>
      </c>
      <c r="E44" s="65" t="s">
        <v>37</v>
      </c>
      <c r="F44" s="65" t="s">
        <v>24</v>
      </c>
      <c r="G44" s="56">
        <v>5670</v>
      </c>
    </row>
    <row r="45" spans="1:35" x14ac:dyDescent="0.2">
      <c r="A45" s="39"/>
      <c r="B45" s="55"/>
      <c r="C45" s="64"/>
      <c r="D45" s="55"/>
      <c r="E45" s="65"/>
      <c r="F45" s="65"/>
      <c r="G45" s="56"/>
    </row>
    <row r="46" spans="1:35" s="15" customFormat="1" x14ac:dyDescent="0.2">
      <c r="A46" s="39"/>
      <c r="B46" s="39">
        <v>22</v>
      </c>
      <c r="C46" s="39" t="s">
        <v>72</v>
      </c>
      <c r="D46" s="39" t="s">
        <v>16</v>
      </c>
      <c r="E46" s="39" t="s">
        <v>37</v>
      </c>
      <c r="F46" s="39" t="s">
        <v>34</v>
      </c>
      <c r="G46" s="42">
        <v>70</v>
      </c>
      <c r="H46" s="27"/>
      <c r="I46" s="27"/>
      <c r="J46" s="2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35" s="15" customFormat="1" x14ac:dyDescent="0.2">
      <c r="A47" s="39"/>
      <c r="B47" s="39">
        <v>23</v>
      </c>
      <c r="C47" s="39" t="s">
        <v>73</v>
      </c>
      <c r="D47" s="39" t="s">
        <v>16</v>
      </c>
      <c r="E47" s="39" t="s">
        <v>37</v>
      </c>
      <c r="F47" s="39" t="s">
        <v>35</v>
      </c>
      <c r="G47" s="42">
        <v>210</v>
      </c>
      <c r="H47" s="27"/>
      <c r="I47" s="27"/>
      <c r="J47" s="27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35" ht="22.5" x14ac:dyDescent="0.2">
      <c r="A48" s="46">
        <v>676</v>
      </c>
      <c r="B48" s="46">
        <v>24</v>
      </c>
      <c r="C48" s="46" t="s">
        <v>20</v>
      </c>
      <c r="D48" s="39" t="s">
        <v>21</v>
      </c>
      <c r="E48" s="40" t="s">
        <v>17</v>
      </c>
      <c r="F48" s="40" t="s">
        <v>22</v>
      </c>
      <c r="G48" s="46">
        <v>676</v>
      </c>
    </row>
    <row r="49" spans="1:7" x14ac:dyDescent="0.2">
      <c r="A49" s="47">
        <v>986</v>
      </c>
      <c r="B49" s="47">
        <v>25</v>
      </c>
      <c r="C49" s="38" t="s">
        <v>23</v>
      </c>
      <c r="D49" s="38" t="s">
        <v>3</v>
      </c>
      <c r="E49" s="40" t="s">
        <v>18</v>
      </c>
      <c r="F49" s="40" t="s">
        <v>24</v>
      </c>
      <c r="G49" s="48">
        <f>986*28</f>
        <v>27608</v>
      </c>
    </row>
    <row r="50" spans="1:7" ht="22.5" x14ac:dyDescent="0.2">
      <c r="A50" s="36">
        <v>59</v>
      </c>
      <c r="B50" s="36">
        <v>26</v>
      </c>
      <c r="C50" s="39" t="s">
        <v>26</v>
      </c>
      <c r="D50" s="39" t="s">
        <v>27</v>
      </c>
      <c r="E50" s="40" t="s">
        <v>17</v>
      </c>
      <c r="F50" s="40" t="s">
        <v>28</v>
      </c>
      <c r="G50" s="36">
        <v>59</v>
      </c>
    </row>
    <row r="51" spans="1:7" x14ac:dyDescent="0.2">
      <c r="A51" s="36">
        <v>279</v>
      </c>
      <c r="B51" s="36">
        <v>27</v>
      </c>
      <c r="C51" s="39" t="s">
        <v>29</v>
      </c>
      <c r="D51" s="39" t="s">
        <v>3</v>
      </c>
      <c r="E51" s="40" t="s">
        <v>18</v>
      </c>
      <c r="F51" s="40" t="s">
        <v>30</v>
      </c>
      <c r="G51" s="36">
        <f>279*112</f>
        <v>31248</v>
      </c>
    </row>
    <row r="52" spans="1:7" x14ac:dyDescent="0.2">
      <c r="A52" s="46">
        <v>3760</v>
      </c>
      <c r="B52" s="46">
        <v>28</v>
      </c>
      <c r="C52" s="38" t="s">
        <v>31</v>
      </c>
      <c r="D52" s="38" t="s">
        <v>3</v>
      </c>
      <c r="E52" s="40" t="s">
        <v>18</v>
      </c>
      <c r="F52" s="40" t="s">
        <v>32</v>
      </c>
      <c r="G52" s="36">
        <f>A52*56</f>
        <v>210560</v>
      </c>
    </row>
    <row r="53" spans="1:7" x14ac:dyDescent="0.2">
      <c r="A53" s="46">
        <v>114</v>
      </c>
      <c r="B53" s="46">
        <v>29</v>
      </c>
      <c r="C53" s="38" t="s">
        <v>33</v>
      </c>
      <c r="D53" s="38" t="s">
        <v>18</v>
      </c>
      <c r="E53" s="40" t="s">
        <v>18</v>
      </c>
      <c r="F53" s="40" t="s">
        <v>34</v>
      </c>
      <c r="G53" s="36">
        <f>114*56</f>
        <v>6384</v>
      </c>
    </row>
    <row r="54" spans="1:7" x14ac:dyDescent="0.2">
      <c r="A54" s="59">
        <v>926</v>
      </c>
      <c r="B54" s="59">
        <v>30</v>
      </c>
      <c r="C54" s="67" t="s">
        <v>75</v>
      </c>
      <c r="D54" s="67" t="s">
        <v>18</v>
      </c>
      <c r="E54" s="68" t="s">
        <v>18</v>
      </c>
      <c r="F54" s="68" t="s">
        <v>76</v>
      </c>
      <c r="G54" s="57">
        <f>A54*56</f>
        <v>51856</v>
      </c>
    </row>
    <row r="55" spans="1:7" x14ac:dyDescent="0.2">
      <c r="A55" s="59"/>
      <c r="B55" s="59"/>
      <c r="C55" s="67"/>
      <c r="D55" s="67"/>
      <c r="E55" s="68"/>
      <c r="F55" s="68"/>
      <c r="G55" s="57"/>
    </row>
    <row r="56" spans="1:7" x14ac:dyDescent="0.2">
      <c r="A56" s="36">
        <v>590</v>
      </c>
      <c r="B56" s="36">
        <v>31</v>
      </c>
      <c r="C56" s="38" t="s">
        <v>36</v>
      </c>
      <c r="D56" s="38" t="s">
        <v>59</v>
      </c>
      <c r="E56" s="40" t="s">
        <v>37</v>
      </c>
      <c r="F56" s="40" t="s">
        <v>38</v>
      </c>
      <c r="G56" s="36">
        <f>590*112</f>
        <v>66080</v>
      </c>
    </row>
    <row r="57" spans="1:7" x14ac:dyDescent="0.2">
      <c r="A57" s="36">
        <v>562</v>
      </c>
      <c r="B57" s="36">
        <v>32</v>
      </c>
      <c r="C57" s="38" t="s">
        <v>39</v>
      </c>
      <c r="D57" s="38" t="s">
        <v>18</v>
      </c>
      <c r="E57" s="40" t="s">
        <v>18</v>
      </c>
      <c r="F57" s="40" t="s">
        <v>19</v>
      </c>
      <c r="G57" s="36">
        <f>A57*120</f>
        <v>67440</v>
      </c>
    </row>
    <row r="58" spans="1:7" x14ac:dyDescent="0.2">
      <c r="A58" s="36">
        <v>48</v>
      </c>
      <c r="B58" s="36">
        <v>33</v>
      </c>
      <c r="C58" s="38" t="s">
        <v>40</v>
      </c>
      <c r="D58" s="38" t="s">
        <v>7</v>
      </c>
      <c r="E58" s="40" t="s">
        <v>17</v>
      </c>
      <c r="F58" s="40" t="s">
        <v>41</v>
      </c>
      <c r="G58" s="36">
        <v>48</v>
      </c>
    </row>
    <row r="59" spans="1:7" x14ac:dyDescent="0.2">
      <c r="A59" s="58"/>
      <c r="B59" s="58"/>
      <c r="C59" s="58"/>
      <c r="D59" s="58"/>
      <c r="E59" s="58"/>
      <c r="F59" s="58"/>
      <c r="G59" s="58"/>
    </row>
  </sheetData>
  <mergeCells count="111">
    <mergeCell ref="B2:H2"/>
    <mergeCell ref="A54:A55"/>
    <mergeCell ref="G54:G55"/>
    <mergeCell ref="C44:C45"/>
    <mergeCell ref="E44:E45"/>
    <mergeCell ref="F44:F45"/>
    <mergeCell ref="G44:G45"/>
    <mergeCell ref="D44:D45"/>
    <mergeCell ref="C54:C55"/>
    <mergeCell ref="D54:D55"/>
    <mergeCell ref="E54:E55"/>
    <mergeCell ref="F54:F55"/>
    <mergeCell ref="C42:C43"/>
    <mergeCell ref="E42:E43"/>
    <mergeCell ref="F42:F43"/>
    <mergeCell ref="G42:G43"/>
    <mergeCell ref="C39:C41"/>
    <mergeCell ref="E39:E41"/>
    <mergeCell ref="F39:F41"/>
    <mergeCell ref="G39:G41"/>
    <mergeCell ref="D28:D29"/>
    <mergeCell ref="D39:D41"/>
    <mergeCell ref="D42:D43"/>
    <mergeCell ref="C33:C34"/>
    <mergeCell ref="D33:D34"/>
    <mergeCell ref="C35:C36"/>
    <mergeCell ref="D35:D36"/>
    <mergeCell ref="E33:E34"/>
    <mergeCell ref="E35:E36"/>
    <mergeCell ref="C37:C38"/>
    <mergeCell ref="D37:D38"/>
    <mergeCell ref="C28:C29"/>
    <mergeCell ref="E28:E29"/>
    <mergeCell ref="E37:E38"/>
    <mergeCell ref="G28:G29"/>
    <mergeCell ref="F28:F29"/>
    <mergeCell ref="C26:C27"/>
    <mergeCell ref="E26:E27"/>
    <mergeCell ref="F26:F27"/>
    <mergeCell ref="G26:G27"/>
    <mergeCell ref="G24:G25"/>
    <mergeCell ref="F24:F25"/>
    <mergeCell ref="E24:E25"/>
    <mergeCell ref="C24:C25"/>
    <mergeCell ref="C13:C15"/>
    <mergeCell ref="E13:E15"/>
    <mergeCell ref="F13:F15"/>
    <mergeCell ref="D13:D15"/>
    <mergeCell ref="D16:D17"/>
    <mergeCell ref="G18:G19"/>
    <mergeCell ref="C18:C19"/>
    <mergeCell ref="E18:E19"/>
    <mergeCell ref="F18:F19"/>
    <mergeCell ref="D18:D19"/>
    <mergeCell ref="C16:C17"/>
    <mergeCell ref="E16:E17"/>
    <mergeCell ref="F16:F17"/>
    <mergeCell ref="G16:G17"/>
    <mergeCell ref="C4:C5"/>
    <mergeCell ref="E4:E5"/>
    <mergeCell ref="F4:F5"/>
    <mergeCell ref="F6:F7"/>
    <mergeCell ref="E6:E7"/>
    <mergeCell ref="D4:D5"/>
    <mergeCell ref="G6:G7"/>
    <mergeCell ref="G4:G5"/>
    <mergeCell ref="C6:C7"/>
    <mergeCell ref="D6:D7"/>
    <mergeCell ref="F22:F23"/>
    <mergeCell ref="E20:E21"/>
    <mergeCell ref="F20:F21"/>
    <mergeCell ref="D26:D27"/>
    <mergeCell ref="D24:D25"/>
    <mergeCell ref="D20:D21"/>
    <mergeCell ref="G22:G23"/>
    <mergeCell ref="G20:G21"/>
    <mergeCell ref="E22:E23"/>
    <mergeCell ref="A59:G59"/>
    <mergeCell ref="C8:C10"/>
    <mergeCell ref="D8:D10"/>
    <mergeCell ref="E8:E10"/>
    <mergeCell ref="F8:F10"/>
    <mergeCell ref="G8:G10"/>
    <mergeCell ref="C20:C21"/>
    <mergeCell ref="C22:C23"/>
    <mergeCell ref="D22:D23"/>
    <mergeCell ref="C11:C12"/>
    <mergeCell ref="E11:E12"/>
    <mergeCell ref="F11:F12"/>
    <mergeCell ref="G11:G12"/>
    <mergeCell ref="D11:D12"/>
    <mergeCell ref="G13:G15"/>
    <mergeCell ref="B24:B25"/>
    <mergeCell ref="B26:B27"/>
    <mergeCell ref="B28:B29"/>
    <mergeCell ref="B37:B38"/>
    <mergeCell ref="B39:B41"/>
    <mergeCell ref="B42:B43"/>
    <mergeCell ref="B44:B45"/>
    <mergeCell ref="B54:B55"/>
    <mergeCell ref="B35:B36"/>
    <mergeCell ref="B33:B34"/>
    <mergeCell ref="B4:B5"/>
    <mergeCell ref="B6:B7"/>
    <mergeCell ref="B8:B10"/>
    <mergeCell ref="B11:B12"/>
    <mergeCell ref="B13:B15"/>
    <mergeCell ref="B16:B17"/>
    <mergeCell ref="B18:B19"/>
    <mergeCell ref="B20:B21"/>
    <mergeCell ref="B22:B23"/>
  </mergeCells>
  <pageMargins left="0.70866141732283505" right="0.70866141732283505" top="0.74803149606299202" bottom="0.74803149606299202" header="0.31496062992126" footer="0.31496062992126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техничка спецификација</vt:lpstr>
      <vt:lpstr>'техничка спецификација'!Print_Area</vt:lpstr>
      <vt:lpstr>'техничка спецификација'!Print_Titles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Atanasijevic</dc:creator>
  <cp:lastModifiedBy>Ana Markovic</cp:lastModifiedBy>
  <cp:lastPrinted>2020-04-02T09:34:01Z</cp:lastPrinted>
  <dcterms:created xsi:type="dcterms:W3CDTF">2020-01-23T12:28:38Z</dcterms:created>
  <dcterms:modified xsi:type="dcterms:W3CDTF">2020-04-22T12:35:51Z</dcterms:modified>
</cp:coreProperties>
</file>