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<sst xmlns="http://schemas.openxmlformats.org/spreadsheetml/2006/main" count="77" uniqueCount="59">
  <si>
    <t>ЈКЛ</t>
  </si>
  <si>
    <t>Фармацеутски облик</t>
  </si>
  <si>
    <t xml:space="preserve">Јединична процењена цена без 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</si>
  <si>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</si>
  <si>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</si>
  <si>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</si>
  <si>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</si>
  <si>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</si>
  <si>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</si>
  <si>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</si>
  <si>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</si>
  <si>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</si>
  <si>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</si>
  <si>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</si>
  <si>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</si>
  <si>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</si>
  <si>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</si>
  <si>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</si>
  <si>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</si>
  <si>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</si>
  <si>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</si>
  <si>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</si>
  <si>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</si>
  <si>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</si>
  <si>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</si>
  <si>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</si>
  <si>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rastvor za injekciju</t>
  </si>
  <si>
    <t>ml</t>
  </si>
  <si>
    <t xml:space="preserve">rastvor za injekciju </t>
  </si>
  <si>
    <t>50 ml (350 mg I/ml)</t>
  </si>
  <si>
    <t>100 ml (350 mg I/ml)</t>
  </si>
  <si>
    <t>50 ml (320 mg I/ml)</t>
  </si>
  <si>
    <t>100 ml (320 mg I/ml)</t>
  </si>
  <si>
    <t>AMICUS SRB D.O.O.</t>
  </si>
  <si>
    <t>joheksol 350 mg I/ml, 50 ml i 100 ml</t>
  </si>
  <si>
    <t>Omnipaque™</t>
  </si>
  <si>
    <t>200 ml (350 mg I/ml)</t>
  </si>
  <si>
    <t>500 ml (350 mg I/ml)</t>
  </si>
  <si>
    <t>jodiksanol 320 mg I/ml, 50 ml i 100 ml</t>
  </si>
  <si>
    <t>Visipaque™</t>
  </si>
  <si>
    <t>joheksol 350 mg I/ml, 200 ml i 500 ml</t>
  </si>
  <si>
    <t>404-1-110/19-3</t>
  </si>
  <si>
    <t>Лекови са Листе Б Листе лекова за период од 6 (шест) месеци</t>
  </si>
  <si>
    <t>Број 
партије</t>
  </si>
  <si>
    <t>Назив партије</t>
  </si>
  <si>
    <t>ЗАШТИЋЕНО ИМЕ ЛЕКА</t>
  </si>
  <si>
    <t>НАЗИВ ПРОИЗВОЂА-ЧА ЛЕКА</t>
  </si>
  <si>
    <t>Јачина/Концентрација лека</t>
  </si>
  <si>
    <t>Јединица 
мере</t>
  </si>
  <si>
    <t xml:space="preserve">Количина </t>
  </si>
  <si>
    <t>Јeдинична цена</t>
  </si>
  <si>
    <t>GE Healthcare Ireland Limited</t>
  </si>
  <si>
    <t>GE Healthcare Ireland Limited | GE Healthcare AS</t>
  </si>
  <si>
    <t>ИЗНОС ПДВ-А</t>
  </si>
  <si>
    <t>УКУПНА ВРЕДНОСТ   БЕЗ ПДВ-А</t>
  </si>
  <si>
    <t>УКУПНА ВРЕДНОСТ   СА ПДВ-ОМ</t>
  </si>
  <si>
    <t>Укупна вредност без ПДВ-а</t>
  </si>
  <si>
    <t>Укупна процењена вредност без ПДВ-а</t>
  </si>
  <si>
    <t>KПП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</si>
</sst>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1" fontId="50" fillId="34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/>
    </xf>
    <xf numFmtId="0" fontId="50" fillId="0" borderId="18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1" fontId="50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4" fontId="48" fillId="33" borderId="19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23" sqref="C23"/>
    </sheetView>
  </sheetViews>
  <sheetFormatPr defaultColWidth="9.140625" defaultRowHeight="15"/>
  <cols>
    <col min="1" max="1" width="10.421875" style="22" customWidth="1"/>
    <col min="2" max="2" width="20.28125" style="22" customWidth="1"/>
    <col min="3" max="3" width="13.7109375" style="23" customWidth="1"/>
    <col min="4" max="4" width="10.140625" style="22" customWidth="1"/>
    <col min="5" max="5" width="13.28125" style="22" customWidth="1"/>
    <col min="6" max="6" width="19.57421875" style="22" customWidth="1"/>
    <col min="7" max="7" width="14.7109375" style="22" customWidth="1"/>
    <col min="8" max="8" width="17.00390625" style="22" customWidth="1"/>
    <col min="9" max="9" width="9.421875" style="22" customWidth="1"/>
    <col min="10" max="10" width="12.00390625" style="22" customWidth="1"/>
    <col min="11" max="11" width="11.00390625" style="22" customWidth="1"/>
    <col min="12" max="12" width="12.140625" style="22" hidden="1" customWidth="1"/>
    <col min="13" max="13" width="17.8515625" style="22" hidden="1" customWidth="1"/>
    <col min="14" max="14" width="14.421875" style="22" customWidth="1"/>
    <col min="15" max="15" width="13.8515625" style="24" hidden="1" customWidth="1"/>
    <col min="16" max="16384" width="9.140625" style="22" customWidth="1"/>
  </cols>
  <sheetData>
    <row r="2" spans="1:14" ht="12.7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.75" customHeight="1">
      <c r="A3" s="35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7" spans="1:15" ht="12.75">
      <c r="A7" s="34" t="s">
        <v>43</v>
      </c>
      <c r="B7" s="34" t="s">
        <v>44</v>
      </c>
      <c r="C7" s="36" t="s">
        <v>58</v>
      </c>
      <c r="D7" s="38" t="s">
        <v>0</v>
      </c>
      <c r="E7" s="38" t="s">
        <v>45</v>
      </c>
      <c r="F7" s="38" t="s">
        <v>46</v>
      </c>
      <c r="G7" s="34" t="s">
        <v>1</v>
      </c>
      <c r="H7" s="34" t="s">
        <v>47</v>
      </c>
      <c r="I7" s="34" t="s">
        <v>48</v>
      </c>
      <c r="J7" s="34" t="s">
        <v>49</v>
      </c>
      <c r="K7" s="38" t="s">
        <v>50</v>
      </c>
      <c r="L7" s="40" t="s">
        <v>2</v>
      </c>
      <c r="M7" s="40" t="s">
        <v>57</v>
      </c>
      <c r="N7" s="38" t="s">
        <v>56</v>
      </c>
      <c r="O7" s="45" t="s">
        <v>3</v>
      </c>
    </row>
    <row r="8" spans="1:15" ht="21.75" customHeight="1">
      <c r="A8" s="34"/>
      <c r="B8" s="34"/>
      <c r="C8" s="37"/>
      <c r="D8" s="38"/>
      <c r="E8" s="38"/>
      <c r="F8" s="38"/>
      <c r="G8" s="34"/>
      <c r="H8" s="34"/>
      <c r="I8" s="34"/>
      <c r="J8" s="34"/>
      <c r="K8" s="38"/>
      <c r="L8" s="41"/>
      <c r="M8" s="40"/>
      <c r="N8" s="38"/>
      <c r="O8" s="45"/>
    </row>
    <row r="9" spans="1:15" ht="22.5">
      <c r="A9" s="46">
        <v>27</v>
      </c>
      <c r="B9" s="46" t="s">
        <v>34</v>
      </c>
      <c r="C9" s="50"/>
      <c r="D9" s="26">
        <v>199214</v>
      </c>
      <c r="E9" s="26" t="s">
        <v>35</v>
      </c>
      <c r="F9" s="26" t="s">
        <v>51</v>
      </c>
      <c r="G9" s="26" t="s">
        <v>28</v>
      </c>
      <c r="H9" s="26" t="s">
        <v>29</v>
      </c>
      <c r="I9" s="26" t="s">
        <v>27</v>
      </c>
      <c r="J9" s="27"/>
      <c r="K9" s="28">
        <v>19.8</v>
      </c>
      <c r="L9" s="31">
        <v>29.88</v>
      </c>
      <c r="M9" s="30">
        <f aca="true" t="shared" si="0" ref="M9:M14">J9*L9</f>
        <v>0</v>
      </c>
      <c r="N9" s="28">
        <f aca="true" t="shared" si="1" ref="N9:N14">J9*K9</f>
        <v>0</v>
      </c>
      <c r="O9" s="39">
        <v>2</v>
      </c>
    </row>
    <row r="10" spans="1:15" ht="22.5">
      <c r="A10" s="46"/>
      <c r="B10" s="46"/>
      <c r="C10" s="50"/>
      <c r="D10" s="26">
        <v>199215</v>
      </c>
      <c r="E10" s="26" t="s">
        <v>35</v>
      </c>
      <c r="F10" s="26" t="s">
        <v>51</v>
      </c>
      <c r="G10" s="26" t="s">
        <v>26</v>
      </c>
      <c r="H10" s="26" t="s">
        <v>30</v>
      </c>
      <c r="I10" s="26" t="s">
        <v>27</v>
      </c>
      <c r="J10" s="27"/>
      <c r="K10" s="29">
        <v>19.8</v>
      </c>
      <c r="L10" s="31">
        <v>29.88</v>
      </c>
      <c r="M10" s="30">
        <f t="shared" si="0"/>
        <v>0</v>
      </c>
      <c r="N10" s="28">
        <f t="shared" si="1"/>
        <v>0</v>
      </c>
      <c r="O10" s="39"/>
    </row>
    <row r="11" spans="1:15" ht="22.5">
      <c r="A11" s="46">
        <v>28</v>
      </c>
      <c r="B11" s="46" t="s">
        <v>40</v>
      </c>
      <c r="C11" s="50"/>
      <c r="D11" s="26">
        <v>199217</v>
      </c>
      <c r="E11" s="26" t="s">
        <v>35</v>
      </c>
      <c r="F11" s="26" t="s">
        <v>51</v>
      </c>
      <c r="G11" s="26" t="s">
        <v>26</v>
      </c>
      <c r="H11" s="26" t="s">
        <v>36</v>
      </c>
      <c r="I11" s="26" t="s">
        <v>27</v>
      </c>
      <c r="J11" s="27"/>
      <c r="K11" s="28">
        <v>15.5</v>
      </c>
      <c r="L11" s="31">
        <v>30.67</v>
      </c>
      <c r="M11" s="30">
        <f t="shared" si="0"/>
        <v>0</v>
      </c>
      <c r="N11" s="28">
        <f t="shared" si="1"/>
        <v>0</v>
      </c>
      <c r="O11" s="39">
        <v>2</v>
      </c>
    </row>
    <row r="12" spans="1:15" ht="22.5">
      <c r="A12" s="46"/>
      <c r="B12" s="46"/>
      <c r="C12" s="50"/>
      <c r="D12" s="26">
        <v>199218</v>
      </c>
      <c r="E12" s="26" t="s">
        <v>35</v>
      </c>
      <c r="F12" s="26" t="s">
        <v>51</v>
      </c>
      <c r="G12" s="26" t="s">
        <v>26</v>
      </c>
      <c r="H12" s="26" t="s">
        <v>37</v>
      </c>
      <c r="I12" s="26" t="s">
        <v>27</v>
      </c>
      <c r="J12" s="27"/>
      <c r="K12" s="29">
        <v>15.5</v>
      </c>
      <c r="L12" s="31">
        <v>30.67</v>
      </c>
      <c r="M12" s="30">
        <f t="shared" si="0"/>
        <v>0</v>
      </c>
      <c r="N12" s="28">
        <f t="shared" si="1"/>
        <v>0</v>
      </c>
      <c r="O12" s="39"/>
    </row>
    <row r="13" spans="1:15" ht="22.5">
      <c r="A13" s="46">
        <v>35</v>
      </c>
      <c r="B13" s="46" t="s">
        <v>38</v>
      </c>
      <c r="C13" s="50"/>
      <c r="D13" s="26">
        <v>199463</v>
      </c>
      <c r="E13" s="26" t="s">
        <v>39</v>
      </c>
      <c r="F13" s="26" t="s">
        <v>52</v>
      </c>
      <c r="G13" s="26" t="s">
        <v>26</v>
      </c>
      <c r="H13" s="26" t="s">
        <v>31</v>
      </c>
      <c r="I13" s="26" t="s">
        <v>27</v>
      </c>
      <c r="J13" s="27"/>
      <c r="K13" s="28">
        <v>32.5</v>
      </c>
      <c r="L13" s="31">
        <v>41.93</v>
      </c>
      <c r="M13" s="30">
        <f t="shared" si="0"/>
        <v>0</v>
      </c>
      <c r="N13" s="28">
        <f t="shared" si="1"/>
        <v>0</v>
      </c>
      <c r="O13" s="39">
        <v>1</v>
      </c>
    </row>
    <row r="14" spans="1:15" ht="22.5">
      <c r="A14" s="46"/>
      <c r="B14" s="46"/>
      <c r="C14" s="50"/>
      <c r="D14" s="26">
        <v>199464</v>
      </c>
      <c r="E14" s="26" t="s">
        <v>39</v>
      </c>
      <c r="F14" s="26" t="s">
        <v>52</v>
      </c>
      <c r="G14" s="26" t="s">
        <v>26</v>
      </c>
      <c r="H14" s="26" t="s">
        <v>32</v>
      </c>
      <c r="I14" s="26" t="s">
        <v>27</v>
      </c>
      <c r="J14" s="27"/>
      <c r="K14" s="29">
        <v>32.5</v>
      </c>
      <c r="L14" s="31">
        <v>41.93</v>
      </c>
      <c r="M14" s="30">
        <f t="shared" si="0"/>
        <v>0</v>
      </c>
      <c r="N14" s="28">
        <f t="shared" si="1"/>
        <v>0</v>
      </c>
      <c r="O14" s="39"/>
    </row>
    <row r="15" spans="1:15" ht="15.75" customHeight="1">
      <c r="A15" s="42" t="s">
        <v>54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3"/>
      <c r="M15" s="25">
        <f>SUM(M9:M14)</f>
        <v>0</v>
      </c>
      <c r="N15" s="25">
        <f>SUM(N9:N14)</f>
        <v>0</v>
      </c>
      <c r="O15" s="33">
        <f>AVERAGE(O9:O14)</f>
        <v>1.6666666666666667</v>
      </c>
    </row>
    <row r="16" spans="1:15" ht="15.75" customHeight="1">
      <c r="A16" s="42" t="s">
        <v>53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25">
        <f>M15*0.1</f>
        <v>0</v>
      </c>
      <c r="N16" s="25">
        <f>N15*0.1</f>
        <v>0</v>
      </c>
      <c r="O16" s="33"/>
    </row>
    <row r="17" spans="1:15" ht="15.75" customHeight="1">
      <c r="A17" s="44" t="s">
        <v>55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2">
        <f>M15+M16</f>
        <v>0</v>
      </c>
      <c r="N17" s="25">
        <f>N15+N16</f>
        <v>0</v>
      </c>
      <c r="O17" s="33"/>
    </row>
  </sheetData>
  <sheetProtection/>
  <mergeCells count="29">
    <mergeCell ref="A13:A14"/>
    <mergeCell ref="B13:B14"/>
    <mergeCell ref="M7:M8"/>
    <mergeCell ref="N7:N8"/>
    <mergeCell ref="A15:L15"/>
    <mergeCell ref="A16:L16"/>
    <mergeCell ref="A17:L17"/>
    <mergeCell ref="O7:O8"/>
    <mergeCell ref="A9:A10"/>
    <mergeCell ref="B9:B10"/>
    <mergeCell ref="A11:A12"/>
    <mergeCell ref="B11:B12"/>
    <mergeCell ref="E7:E8"/>
    <mergeCell ref="F7:F8"/>
    <mergeCell ref="G7:G8"/>
    <mergeCell ref="O9:O10"/>
    <mergeCell ref="O11:O12"/>
    <mergeCell ref="O13:O14"/>
    <mergeCell ref="I7:I8"/>
    <mergeCell ref="J7:J8"/>
    <mergeCell ref="K7:K8"/>
    <mergeCell ref="L7:L8"/>
    <mergeCell ref="H7:H8"/>
    <mergeCell ref="A2:N2"/>
    <mergeCell ref="A3:N3"/>
    <mergeCell ref="C7:C8"/>
    <mergeCell ref="A7:A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9" t="s">
        <v>4</v>
      </c>
      <c r="C2" s="9"/>
      <c r="D2" s="9"/>
      <c r="E2" s="9" t="s">
        <v>33</v>
      </c>
    </row>
    <row r="4" ht="15" thickBot="1"/>
    <row r="5" spans="2:7" ht="24.75" thickBot="1">
      <c r="B5" s="2" t="s">
        <v>5</v>
      </c>
      <c r="C5" s="3" t="s">
        <v>41</v>
      </c>
      <c r="E5" s="16" t="s">
        <v>21</v>
      </c>
      <c r="F5" s="17" t="s">
        <v>22</v>
      </c>
      <c r="G5" s="18" t="s">
        <v>23</v>
      </c>
    </row>
    <row r="6" spans="2:7" ht="15" thickBot="1">
      <c r="B6" s="4"/>
      <c r="C6" s="5"/>
      <c r="E6" s="10">
        <f>specifikacija!M15</f>
        <v>0</v>
      </c>
      <c r="F6" s="10">
        <f>specifikacija!N15</f>
        <v>0</v>
      </c>
      <c r="G6" s="11">
        <f>F6*1.1</f>
        <v>0</v>
      </c>
    </row>
    <row r="7" spans="2:7" ht="15.75" thickBot="1">
      <c r="B7" s="2" t="s">
        <v>6</v>
      </c>
      <c r="C7" s="6" t="s">
        <v>18</v>
      </c>
      <c r="E7" s="47" t="s">
        <v>24</v>
      </c>
      <c r="F7" s="48"/>
      <c r="G7" s="49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7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20" t="s">
        <v>20</v>
      </c>
      <c r="C13" s="21" t="s">
        <v>25</v>
      </c>
      <c r="E13" s="7" t="s">
        <v>15</v>
      </c>
      <c r="F13" s="19">
        <f>specifikacija!O15</f>
        <v>1.6666666666666667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9</v>
      </c>
      <c r="C15" s="3" t="s">
        <v>13</v>
      </c>
      <c r="E15" s="7" t="s">
        <v>16</v>
      </c>
      <c r="F15" s="6" t="s">
        <v>14</v>
      </c>
    </row>
    <row r="16" spans="2:3" ht="14.25">
      <c r="B16" s="4"/>
      <c r="C16" s="5"/>
    </row>
    <row r="17" spans="2:3" ht="38.25">
      <c r="B17" s="2" t="s">
        <v>10</v>
      </c>
      <c r="C17" s="3" t="s">
        <v>42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5" ht="14.25">
      <c r="G25" s="15"/>
    </row>
    <row r="26" ht="14.25">
      <c r="G26" s="15"/>
    </row>
    <row r="27" ht="14.25">
      <c r="G27" s="15"/>
    </row>
    <row r="28" ht="14.25">
      <c r="G28" s="15"/>
    </row>
    <row r="29" ht="14.25">
      <c r="G29" s="1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2019-06-27T12:28:47Z</dcterms:modified>
  <cp:category/>
  <cp:version/>
  <cp:contentType/>
  <cp:contentStatus/>
</cp:coreProperties>
</file>