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<sst xmlns="http://schemas.openxmlformats.org/spreadsheetml/2006/main" count="50" uniqueCount="49">
  <si>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</si>
  <si>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</si>
  <si>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</si>
  <si>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</si>
  <si>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</si>
  <si>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</si>
  <si>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</si>
  <si>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</si>
  <si>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</si>
  <si>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</si>
  <si>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</si>
  <si>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</si>
  <si>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</si>
  <si>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</si>
  <si>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</si>
  <si>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</si>
  <si>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</si>
  <si>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</si>
  <si>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</si>
  <si>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</si>
  <si>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</si>
  <si>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</si>
  <si>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</si>
  <si>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</si>
  <si>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</si>
  <si>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</si>
  <si>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</si>
  <si>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</si>
  <si>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</si>
  <si>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</si>
  <si>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</si>
  <si>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</si>
  <si>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</si>
  <si>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</si>
  <si>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</si>
  <si>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</si>
  <si>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</si>
  <si>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</si>
  <si>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</si>
  <si>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404-1-110/19-48</t>
  </si>
  <si>
    <t>Лекови за лечење хемофилије за 2019. годину</t>
  </si>
  <si>
    <t>prašak i rastvarač za rastvor za injekciju</t>
  </si>
  <si>
    <t>PFIZER SRB D.O.O.</t>
  </si>
  <si>
    <t>Rekombinantni faktor IX</t>
  </si>
  <si>
    <t>0066110
0066111
0066112
0066113</t>
  </si>
  <si>
    <t>BeneFIX
BeneFIX
BeneFIX
BeneFIX</t>
  </si>
  <si>
    <t>Wyeth Farma S.A.
Wyeth Farma S.A.
Wyeth Farma S.A.
Wyeth Farma S.A.</t>
  </si>
  <si>
    <t>250 i.j., 500 i.j., 1000 i.j. и 2000 i.j.</t>
  </si>
  <si>
    <t>ij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</si>
</sst>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vertical="center" wrapText="1"/>
    </xf>
    <xf numFmtId="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3" fontId="38" fillId="35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4" fontId="48" fillId="35" borderId="17" xfId="0" applyNumberFormat="1" applyFont="1" applyFill="1" applyBorder="1" applyAlignment="1">
      <alignment horizontal="center" vertical="center" wrapText="1"/>
    </xf>
    <xf numFmtId="4" fontId="48" fillId="36" borderId="18" xfId="0" applyNumberFormat="1" applyFont="1" applyFill="1" applyBorder="1" applyAlignment="1">
      <alignment horizontal="center" vertical="center" wrapText="1"/>
    </xf>
    <xf numFmtId="4" fontId="48" fillId="35" borderId="18" xfId="0" applyNumberFormat="1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6" fillId="36" borderId="18" xfId="56" applyNumberFormat="1" applyFont="1" applyFill="1" applyBorder="1" applyAlignment="1">
      <alignment horizontal="center" vertical="center" wrapText="1"/>
      <protection/>
    </xf>
    <xf numFmtId="0" fontId="48" fillId="37" borderId="10" xfId="0" applyFont="1" applyFill="1" applyBorder="1" applyAlignment="1">
      <alignment horizontal="center" vertical="center" wrapText="1"/>
    </xf>
    <xf numFmtId="3" fontId="48" fillId="36" borderId="18" xfId="0" applyNumberFormat="1" applyFont="1" applyFill="1" applyBorder="1" applyAlignment="1">
      <alignment horizontal="center" vertical="center" wrapText="1"/>
    </xf>
    <xf numFmtId="4" fontId="49" fillId="37" borderId="17" xfId="0" applyNumberFormat="1" applyFont="1" applyFill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8" fillId="33" borderId="20" xfId="0" applyFont="1" applyFill="1" applyBorder="1" applyAlignment="1">
      <alignment horizontal="right" vertical="center" wrapText="1"/>
    </xf>
    <xf numFmtId="4" fontId="46" fillId="33" borderId="14" xfId="55" applyNumberFormat="1" applyFont="1" applyFill="1" applyBorder="1" applyAlignment="1">
      <alignment horizontal="center" vertical="center" wrapText="1"/>
      <protection/>
    </xf>
    <xf numFmtId="4" fontId="46" fillId="33" borderId="12" xfId="55" applyNumberFormat="1" applyFont="1" applyFill="1" applyBorder="1" applyAlignment="1">
      <alignment horizontal="center" vertical="center" wrapText="1"/>
      <protection/>
    </xf>
    <xf numFmtId="4" fontId="46" fillId="33" borderId="16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8.00390625" style="18" customWidth="1"/>
    <col min="2" max="2" width="42.57421875" style="19" customWidth="1"/>
    <col min="3" max="3" width="9.28125" style="2" customWidth="1"/>
    <col min="4" max="4" width="17.00390625" style="2" customWidth="1"/>
    <col min="5" max="5" width="31.421875" style="19" customWidth="1"/>
    <col min="6" max="6" width="14.421875" style="2" customWidth="1"/>
    <col min="7" max="7" width="17.421875" style="2" customWidth="1"/>
    <col min="8" max="8" width="10.7109375" style="2" customWidth="1"/>
    <col min="9" max="9" width="9.8515625" style="27" customWidth="1"/>
    <col min="10" max="10" width="12.00390625" style="28" hidden="1" customWidth="1"/>
    <col min="11" max="11" width="11.00390625" style="28" customWidth="1"/>
    <col min="12" max="12" width="15.57421875" style="28" hidden="1" customWidth="1"/>
    <col min="13" max="13" width="22.8515625" style="28" customWidth="1"/>
    <col min="14" max="14" width="16.28125" style="27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6"/>
    </row>
    <row r="3" spans="1:15" ht="12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6"/>
    </row>
    <row r="6" spans="1:14" ht="53.25" customHeight="1">
      <c r="A6" s="38" t="s">
        <v>38</v>
      </c>
      <c r="B6" s="38" t="s">
        <v>36</v>
      </c>
      <c r="C6" s="42" t="s">
        <v>0</v>
      </c>
      <c r="D6" s="42" t="s">
        <v>25</v>
      </c>
      <c r="E6" s="42" t="s">
        <v>2</v>
      </c>
      <c r="F6" s="42" t="s">
        <v>1</v>
      </c>
      <c r="G6" s="43" t="s">
        <v>37</v>
      </c>
      <c r="H6" s="44" t="s">
        <v>3</v>
      </c>
      <c r="I6" s="46" t="s">
        <v>4</v>
      </c>
      <c r="J6" s="41" t="s">
        <v>5</v>
      </c>
      <c r="K6" s="40" t="s">
        <v>6</v>
      </c>
      <c r="L6" s="35" t="s">
        <v>7</v>
      </c>
      <c r="M6" s="37" t="s">
        <v>35</v>
      </c>
      <c r="N6" s="36" t="s">
        <v>8</v>
      </c>
    </row>
    <row r="7" spans="1:14" s="20" customFormat="1" ht="64.5" customHeight="1">
      <c r="A7" s="33">
        <v>7</v>
      </c>
      <c r="B7" s="49" t="s">
        <v>43</v>
      </c>
      <c r="C7" s="33" t="s">
        <v>44</v>
      </c>
      <c r="D7" s="33" t="s">
        <v>45</v>
      </c>
      <c r="E7" s="33" t="s">
        <v>46</v>
      </c>
      <c r="F7" s="33" t="s">
        <v>41</v>
      </c>
      <c r="G7" s="50" t="s">
        <v>47</v>
      </c>
      <c r="H7" s="45" t="s">
        <v>48</v>
      </c>
      <c r="I7" s="48"/>
      <c r="J7" s="51">
        <v>48.92</v>
      </c>
      <c r="K7" s="47">
        <v>45.2</v>
      </c>
      <c r="L7" s="39">
        <f>I7*J7</f>
        <v>0</v>
      </c>
      <c r="M7" s="34">
        <f>I7*K7</f>
        <v>0</v>
      </c>
      <c r="N7" s="36">
        <v>1</v>
      </c>
    </row>
    <row r="8" spans="1:14" ht="24.75" customHeight="1">
      <c r="A8" s="54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26">
        <f>SUM(L7:L7)</f>
        <v>0</v>
      </c>
      <c r="M8" s="32">
        <f>SUM(M7:M7)</f>
        <v>0</v>
      </c>
      <c r="N8" s="29"/>
    </row>
    <row r="9" spans="1:14" ht="24.75" customHeight="1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26">
        <f>L8*0.1</f>
        <v>0</v>
      </c>
      <c r="M9" s="32">
        <f>M8*0.1</f>
        <v>0</v>
      </c>
      <c r="N9" s="29"/>
    </row>
    <row r="10" spans="1:14" ht="24.75" customHeight="1">
      <c r="A10" s="52" t="s">
        <v>11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26">
        <f>L8+L9</f>
        <v>0</v>
      </c>
      <c r="M10" s="32">
        <f>M9+M8</f>
        <v>0</v>
      </c>
      <c r="N10" s="29"/>
    </row>
    <row r="11" ht="12.75">
      <c r="N11" s="27">
        <f>AVERAGE(N7:N7)</f>
        <v>1</v>
      </c>
    </row>
    <row r="16" spans="9:14" s="20" customFormat="1" ht="12.75">
      <c r="I16" s="27"/>
      <c r="J16" s="28"/>
      <c r="K16" s="28"/>
      <c r="L16" s="28"/>
      <c r="M16" s="28"/>
      <c r="N16" s="27"/>
    </row>
    <row r="19" ht="12.75">
      <c r="D19" s="20"/>
    </row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0" t="s">
        <v>12</v>
      </c>
      <c r="C2" s="30"/>
      <c r="D2" s="30"/>
      <c r="E2" s="31" t="s">
        <v>42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14</v>
      </c>
      <c r="C7" s="7" t="s">
        <v>28</v>
      </c>
      <c r="E7" s="55" t="s">
        <v>34</v>
      </c>
      <c r="F7" s="56"/>
      <c r="G7" s="5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7"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2019-12-31T11:34:16Z</dcterms:modified>
  <cp:category/>
  <cp:version/>
  <cp:contentType/>
  <cp:contentStatus/>
</cp:coreProperties>
</file>