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<sst xmlns="http://schemas.openxmlformats.org/spreadsheetml/2006/main" count="51" uniqueCount="51">
  <si>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</si>
  <si>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</si>
  <si>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</si>
  <si>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</si>
  <si>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</si>
  <si>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</si>
  <si>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</si>
  <si>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</si>
  <si>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</si>
  <si>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ИЗНОС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</si>
  <si>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</si>
  <si>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</si>
  <si>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</si>
  <si>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</si>
  <si>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</si>
  <si>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</si>
  <si>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</si>
  <si>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</si>
  <si>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</si>
  <si>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</si>
  <si>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</si>
  <si>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</si>
  <si>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</si>
  <si>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</si>
  <si>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</si>
  <si>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</si>
  <si>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</si>
  <si>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</si>
  <si>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Заштићени назив понуђеног добра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</si>
  <si>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</si>
  <si>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</si>
  <si>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</si>
  <si>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</si>
  <si>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Број партије</t>
  </si>
  <si>
    <t>Назив партије</t>
  </si>
  <si>
    <t>ПРИЛОГ 1 УГОВОРА - СПЕЦИФИКАЦИЈА ЛЕКОВА СА ЦЕНАМА</t>
  </si>
  <si>
    <t xml:space="preserve">Процењена  јединична цена без  ПДВ-а </t>
  </si>
  <si>
    <t xml:space="preserve">УКУПНА ВРЕДНОСТ БЕЗ ПДВ-А </t>
  </si>
  <si>
    <t>404-1-110/19-1</t>
  </si>
  <si>
    <t>Лекови са Листе лекова</t>
  </si>
  <si>
    <t xml:space="preserve">Јачина лека/Конце-нтрација лека </t>
  </si>
  <si>
    <t>koncentrat za rastvor za infuziju</t>
  </si>
  <si>
    <t>MEDIKUNION D.O.O.</t>
  </si>
  <si>
    <t>MEDIKUNION D.O.O</t>
  </si>
  <si>
    <t>norepinefrin</t>
  </si>
  <si>
    <t>10 ml (1mg/ml)</t>
  </si>
  <si>
    <t>ampula</t>
  </si>
  <si>
    <t>NORADRENALIN MEDIKUNION</t>
  </si>
  <si>
    <t>Laboratorios Normon S.A.</t>
  </si>
  <si>
    <t>КПП</t>
  </si>
  <si>
    <t>0105001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</si>
</sst>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color rgb="FF000000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3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wrapText="1"/>
    </xf>
    <xf numFmtId="0" fontId="50" fillId="0" borderId="0" xfId="0" applyFont="1" applyAlignment="1">
      <alignment wrapText="1"/>
    </xf>
    <xf numFmtId="0" fontId="50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51" fillId="0" borderId="11" xfId="0" applyNumberFormat="1" applyFont="1" applyFill="1" applyBorder="1" applyAlignment="1">
      <alignment vertical="center" wrapText="1"/>
    </xf>
    <xf numFmtId="4" fontId="51" fillId="0" borderId="13" xfId="0" applyNumberFormat="1" applyFont="1" applyFill="1" applyBorder="1" applyAlignment="1">
      <alignment vertical="center" wrapText="1"/>
    </xf>
    <xf numFmtId="3" fontId="51" fillId="0" borderId="14" xfId="0" applyNumberFormat="1" applyFont="1" applyFill="1" applyBorder="1" applyAlignment="1">
      <alignment vertical="center" wrapText="1"/>
    </xf>
    <xf numFmtId="3" fontId="51" fillId="0" borderId="12" xfId="0" applyNumberFormat="1" applyFont="1" applyFill="1" applyBorder="1" applyAlignment="1">
      <alignment vertical="center" wrapText="1"/>
    </xf>
    <xf numFmtId="3" fontId="51" fillId="0" borderId="15" xfId="0" applyNumberFormat="1" applyFont="1" applyFill="1" applyBorder="1" applyAlignment="1">
      <alignment vertical="center" wrapText="1"/>
    </xf>
    <xf numFmtId="4" fontId="48" fillId="0" borderId="0" xfId="0" applyNumberFormat="1" applyFont="1" applyAlignment="1">
      <alignment/>
    </xf>
    <xf numFmtId="0" fontId="43" fillId="0" borderId="0" xfId="0" applyFont="1" applyAlignment="1">
      <alignment horizontal="center" vertical="center" wrapText="1"/>
    </xf>
    <xf numFmtId="4" fontId="49" fillId="0" borderId="10" xfId="58" applyNumberFormat="1" applyFont="1" applyFill="1" applyBorder="1" applyAlignment="1">
      <alignment horizontal="center" vertical="center" wrapText="1"/>
      <protection/>
    </xf>
    <xf numFmtId="0" fontId="3" fillId="33" borderId="10" xfId="58" applyFont="1" applyFill="1" applyBorder="1" applyAlignment="1">
      <alignment horizontal="center" vertical="center" wrapText="1"/>
      <protection/>
    </xf>
    <xf numFmtId="0" fontId="50" fillId="0" borderId="10" xfId="58" applyFont="1" applyBorder="1" applyAlignment="1">
      <alignment horizontal="center" vertical="center" wrapText="1"/>
      <protection/>
    </xf>
    <xf numFmtId="49" fontId="43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4" fontId="52" fillId="33" borderId="10" xfId="0" applyNumberFormat="1" applyFont="1" applyFill="1" applyBorder="1" applyAlignment="1">
      <alignment vertical="center" wrapText="1"/>
    </xf>
    <xf numFmtId="4" fontId="43" fillId="0" borderId="0" xfId="0" applyNumberFormat="1" applyFont="1" applyAlignment="1">
      <alignment horizontal="center" vertical="center" wrapText="1"/>
    </xf>
    <xf numFmtId="4" fontId="52" fillId="33" borderId="10" xfId="0" applyNumberFormat="1" applyFont="1" applyFill="1" applyBorder="1" applyAlignment="1">
      <alignment horizontal="right" vertical="center" wrapText="1"/>
    </xf>
    <xf numFmtId="1" fontId="43" fillId="0" borderId="0" xfId="0" applyNumberFormat="1" applyFont="1" applyAlignment="1">
      <alignment horizontal="center" vertical="center" wrapText="1"/>
    </xf>
    <xf numFmtId="1" fontId="43" fillId="0" borderId="0" xfId="0" applyNumberFormat="1" applyFont="1" applyAlignment="1">
      <alignment vertical="center" wrapText="1"/>
    </xf>
    <xf numFmtId="1" fontId="43" fillId="0" borderId="10" xfId="0" applyNumberFormat="1" applyFont="1" applyBorder="1" applyAlignment="1">
      <alignment horizontal="center" vertical="center" wrapText="1"/>
    </xf>
    <xf numFmtId="3" fontId="51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4" fontId="50" fillId="34" borderId="10" xfId="0" applyNumberFormat="1" applyFont="1" applyFill="1" applyBorder="1" applyAlignment="1">
      <alignment horizontal="center" vertical="center" wrapText="1"/>
    </xf>
    <xf numFmtId="4" fontId="50" fillId="35" borderId="10" xfId="0" applyNumberFormat="1" applyFont="1" applyFill="1" applyBorder="1" applyAlignment="1">
      <alignment horizontal="center" vertical="center" wrapText="1"/>
    </xf>
    <xf numFmtId="1" fontId="50" fillId="35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4" fontId="54" fillId="36" borderId="10" xfId="0" applyNumberFormat="1" applyFont="1" applyFill="1" applyBorder="1" applyAlignment="1">
      <alignment horizontal="center" vertical="center" wrapText="1"/>
    </xf>
    <xf numFmtId="4" fontId="54" fillId="34" borderId="10" xfId="0" applyNumberFormat="1" applyFont="1" applyFill="1" applyBorder="1" applyAlignment="1">
      <alignment horizontal="center" vertical="center" wrapText="1"/>
    </xf>
    <xf numFmtId="1" fontId="54" fillId="34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49" fontId="54" fillId="36" borderId="10" xfId="0" applyNumberFormat="1" applyFont="1" applyFill="1" applyBorder="1" applyAlignment="1">
      <alignment horizontal="center" vertical="center" wrapText="1"/>
    </xf>
    <xf numFmtId="0" fontId="54" fillId="36" borderId="10" xfId="0" applyFont="1" applyFill="1" applyBorder="1" applyAlignment="1">
      <alignment horizontal="center" vertical="center" wrapText="1"/>
    </xf>
    <xf numFmtId="0" fontId="6" fillId="36" borderId="10" xfId="59" applyNumberFormat="1" applyFont="1" applyFill="1" applyBorder="1" applyAlignment="1">
      <alignment horizontal="center" vertical="center" wrapText="1"/>
      <protection/>
    </xf>
    <xf numFmtId="4" fontId="52" fillId="33" borderId="16" xfId="0" applyNumberFormat="1" applyFont="1" applyFill="1" applyBorder="1" applyAlignment="1">
      <alignment vertical="center" wrapText="1"/>
    </xf>
    <xf numFmtId="3" fontId="53" fillId="0" borderId="10" xfId="0" applyNumberFormat="1" applyFont="1" applyBorder="1" applyAlignment="1">
      <alignment horizontal="center" vertical="center" wrapText="1"/>
    </xf>
    <xf numFmtId="0" fontId="50" fillId="34" borderId="17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 vertical="center" wrapText="1"/>
    </xf>
    <xf numFmtId="4" fontId="53" fillId="0" borderId="10" xfId="0" applyNumberFormat="1" applyFont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right" vertical="center" wrapText="1"/>
    </xf>
    <xf numFmtId="0" fontId="54" fillId="33" borderId="16" xfId="0" applyFont="1" applyFill="1" applyBorder="1" applyAlignment="1">
      <alignment horizontal="right" vertical="center" wrapText="1"/>
    </xf>
    <xf numFmtId="0" fontId="43" fillId="0" borderId="0" xfId="0" applyFont="1" applyAlignment="1">
      <alignment horizontal="center" vertical="center" wrapText="1"/>
    </xf>
    <xf numFmtId="4" fontId="51" fillId="33" borderId="14" xfId="0" applyNumberFormat="1" applyFont="1" applyFill="1" applyBorder="1" applyAlignment="1">
      <alignment horizontal="center" vertical="center" wrapText="1"/>
    </xf>
    <xf numFmtId="4" fontId="51" fillId="33" borderId="18" xfId="0" applyNumberFormat="1" applyFont="1" applyFill="1" applyBorder="1" applyAlignment="1">
      <alignment horizontal="center" vertical="center" wrapText="1"/>
    </xf>
    <xf numFmtId="4" fontId="51" fillId="33" borderId="15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"/>
  <sheetViews>
    <sheetView tabSelected="1" zoomScalePageLayoutView="0" workbookViewId="0" topLeftCell="A1">
      <selection activeCell="E21" sqref="E21"/>
    </sheetView>
  </sheetViews>
  <sheetFormatPr defaultColWidth="9.140625" defaultRowHeight="15"/>
  <cols>
    <col min="1" max="1" width="8.421875" style="20" customWidth="1"/>
    <col min="2" max="2" width="20.8515625" style="20" customWidth="1"/>
    <col min="3" max="3" width="16.57421875" style="50" customWidth="1"/>
    <col min="4" max="4" width="10.28125" style="24" customWidth="1"/>
    <col min="5" max="5" width="14.57421875" style="2" customWidth="1"/>
    <col min="6" max="6" width="19.00390625" style="2" customWidth="1"/>
    <col min="7" max="7" width="13.421875" style="2" customWidth="1"/>
    <col min="8" max="8" width="12.28125" style="2" customWidth="1"/>
    <col min="9" max="9" width="10.00390625" style="2" customWidth="1"/>
    <col min="10" max="10" width="12.140625" style="2" customWidth="1"/>
    <col min="11" max="11" width="11.00390625" style="27" customWidth="1"/>
    <col min="12" max="12" width="11.57421875" style="27" hidden="1" customWidth="1"/>
    <col min="13" max="13" width="13.421875" style="27" hidden="1" customWidth="1"/>
    <col min="14" max="14" width="15.140625" style="27" customWidth="1"/>
    <col min="15" max="15" width="14.421875" style="29" hidden="1" customWidth="1"/>
    <col min="16" max="16384" width="9.140625" style="2" customWidth="1"/>
  </cols>
  <sheetData>
    <row r="1" spans="3:15" s="25" customFormat="1" ht="12.75">
      <c r="C1" s="50"/>
      <c r="D1" s="24"/>
      <c r="K1" s="27"/>
      <c r="L1" s="27"/>
      <c r="M1" s="27"/>
      <c r="N1" s="27"/>
      <c r="O1" s="29"/>
    </row>
    <row r="2" spans="1:15" ht="12.75" customHeight="1">
      <c r="A2" s="55" t="s">
        <v>35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30"/>
    </row>
    <row r="3" spans="1:15" ht="12.75" customHeight="1">
      <c r="A3" s="55" t="s">
        <v>42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30"/>
    </row>
    <row r="5" spans="1:15" s="42" customFormat="1" ht="45.75" customHeight="1" thickBot="1">
      <c r="A5" s="38" t="s">
        <v>33</v>
      </c>
      <c r="B5" s="38" t="s">
        <v>34</v>
      </c>
      <c r="C5" s="38" t="s">
        <v>49</v>
      </c>
      <c r="D5" s="44" t="s">
        <v>0</v>
      </c>
      <c r="E5" s="45" t="s">
        <v>28</v>
      </c>
      <c r="F5" s="45" t="s">
        <v>2</v>
      </c>
      <c r="G5" s="45" t="s">
        <v>1</v>
      </c>
      <c r="H5" s="45" t="s">
        <v>40</v>
      </c>
      <c r="I5" s="46" t="s">
        <v>3</v>
      </c>
      <c r="J5" s="45" t="s">
        <v>4</v>
      </c>
      <c r="K5" s="39" t="s">
        <v>5</v>
      </c>
      <c r="L5" s="40" t="s">
        <v>36</v>
      </c>
      <c r="M5" s="40" t="s">
        <v>6</v>
      </c>
      <c r="N5" s="39" t="s">
        <v>7</v>
      </c>
      <c r="O5" s="41" t="s">
        <v>8</v>
      </c>
    </row>
    <row r="6" spans="1:15" s="37" customFormat="1" ht="45.75" customHeight="1" thickBot="1">
      <c r="A6" s="7">
        <v>29</v>
      </c>
      <c r="B6" s="33" t="s">
        <v>44</v>
      </c>
      <c r="C6" s="33"/>
      <c r="D6" s="51" t="s">
        <v>50</v>
      </c>
      <c r="E6" s="33" t="s">
        <v>47</v>
      </c>
      <c r="F6" s="33" t="s">
        <v>48</v>
      </c>
      <c r="G6" s="43" t="s">
        <v>41</v>
      </c>
      <c r="H6" s="33" t="s">
        <v>45</v>
      </c>
      <c r="I6" s="33" t="s">
        <v>46</v>
      </c>
      <c r="J6" s="48"/>
      <c r="K6" s="52">
        <v>291.59</v>
      </c>
      <c r="L6" s="49">
        <v>291.59</v>
      </c>
      <c r="M6" s="34">
        <f>J6*L6</f>
        <v>0</v>
      </c>
      <c r="N6" s="35">
        <f>J6*K6</f>
        <v>0</v>
      </c>
      <c r="O6" s="36">
        <v>1</v>
      </c>
    </row>
    <row r="7" spans="1:15" ht="18" customHeight="1">
      <c r="A7" s="54" t="s">
        <v>37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47">
        <f>SUM(M6:M6)</f>
        <v>0</v>
      </c>
      <c r="N7" s="47">
        <f>SUM(N6:N6)</f>
        <v>0</v>
      </c>
      <c r="O7" s="31">
        <f>AVERAGE(O6:O6)</f>
        <v>1</v>
      </c>
    </row>
    <row r="8" spans="1:15" ht="18" customHeight="1">
      <c r="A8" s="53" t="s">
        <v>9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26">
        <f>M7*0.1</f>
        <v>0</v>
      </c>
      <c r="N8" s="28">
        <f>N7*0.1</f>
        <v>0</v>
      </c>
      <c r="O8" s="31"/>
    </row>
    <row r="9" spans="1:15" ht="18" customHeight="1">
      <c r="A9" s="53" t="s">
        <v>10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26">
        <f>M7+M8</f>
        <v>0</v>
      </c>
      <c r="N9" s="28">
        <f>N7+N8</f>
        <v>0</v>
      </c>
      <c r="O9" s="31"/>
    </row>
    <row r="10" ht="12.75" hidden="1">
      <c r="N10" s="27">
        <v>0.1</v>
      </c>
    </row>
  </sheetData>
  <sheetProtection/>
  <mergeCells count="5">
    <mergeCell ref="A9:L9"/>
    <mergeCell ref="A8:L8"/>
    <mergeCell ref="A7:L7"/>
    <mergeCell ref="A2:N2"/>
    <mergeCell ref="A3:N3"/>
  </mergeCells>
  <printOptions/>
  <pageMargins left="0.2" right="0.2" top="0.2" bottom="0.25" header="0.2" footer="0.3"/>
  <pageSetup fitToHeight="1" fitToWidth="1" orientation="landscape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5" width="29.140625" style="1" customWidth="1"/>
    <col min="6" max="7" width="25.421875" style="1" customWidth="1"/>
    <col min="8" max="16384" width="9.140625" style="1" customWidth="1"/>
  </cols>
  <sheetData>
    <row r="2" spans="2:5" ht="14.25">
      <c r="B2" s="10" t="s">
        <v>11</v>
      </c>
      <c r="C2" s="10"/>
      <c r="D2" s="10"/>
      <c r="E2" s="10" t="s">
        <v>43</v>
      </c>
    </row>
    <row r="4" ht="15" thickBot="1"/>
    <row r="5" spans="2:7" ht="24.75" thickBot="1">
      <c r="B5" s="3" t="s">
        <v>16</v>
      </c>
      <c r="C5" s="4" t="s">
        <v>38</v>
      </c>
      <c r="E5" s="11" t="s">
        <v>12</v>
      </c>
      <c r="F5" s="12" t="s">
        <v>13</v>
      </c>
      <c r="G5" s="13" t="s">
        <v>14</v>
      </c>
    </row>
    <row r="6" spans="2:7" ht="15" thickBot="1">
      <c r="B6" s="5"/>
      <c r="C6" s="6"/>
      <c r="E6" s="14">
        <f>specifikacija!M7</f>
        <v>0</v>
      </c>
      <c r="F6" s="14">
        <f>specifikacija!N7</f>
        <v>0</v>
      </c>
      <c r="G6" s="15">
        <f>specifikacija!N9</f>
        <v>0</v>
      </c>
    </row>
    <row r="7" spans="2:7" ht="36.75" customHeight="1" thickBot="1">
      <c r="B7" s="3" t="s">
        <v>17</v>
      </c>
      <c r="C7" s="23" t="s">
        <v>32</v>
      </c>
      <c r="E7" s="56" t="s">
        <v>15</v>
      </c>
      <c r="F7" s="57"/>
      <c r="G7" s="58"/>
    </row>
    <row r="8" spans="2:7" ht="15" thickBot="1">
      <c r="B8" s="5"/>
      <c r="C8" s="6"/>
      <c r="E8" s="16">
        <f>E6/1000</f>
        <v>0</v>
      </c>
      <c r="F8" s="17">
        <f>F6/1000</f>
        <v>0</v>
      </c>
      <c r="G8" s="18">
        <f>G6/1000</f>
        <v>0</v>
      </c>
    </row>
    <row r="9" spans="2:7" ht="15">
      <c r="B9" s="3" t="s">
        <v>18</v>
      </c>
      <c r="C9" s="7" t="s">
        <v>27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19</v>
      </c>
      <c r="C11" s="7" t="s">
        <v>23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20</v>
      </c>
      <c r="C13" s="21" t="s">
        <v>29</v>
      </c>
      <c r="E13" s="8" t="s">
        <v>25</v>
      </c>
      <c r="F13" s="32">
        <f>specifikacija!O7</f>
        <v>1</v>
      </c>
      <c r="G13" s="5"/>
    </row>
    <row r="14" spans="2:7" ht="14.25">
      <c r="B14" s="5"/>
      <c r="C14" s="6"/>
      <c r="E14" s="6"/>
      <c r="F14" s="6"/>
      <c r="G14" s="5"/>
    </row>
    <row r="15" spans="2:6" ht="15">
      <c r="B15" s="3" t="s">
        <v>21</v>
      </c>
      <c r="C15" s="4" t="s">
        <v>39</v>
      </c>
      <c r="E15" s="8" t="s">
        <v>26</v>
      </c>
      <c r="F15" s="7" t="s">
        <v>24</v>
      </c>
    </row>
    <row r="16" spans="2:3" ht="14.25">
      <c r="B16" s="5"/>
      <c r="C16" s="6"/>
    </row>
    <row r="17" spans="2:3" ht="15">
      <c r="B17" s="22" t="s">
        <v>30</v>
      </c>
      <c r="C17" s="21" t="s">
        <v>31</v>
      </c>
    </row>
    <row r="18" spans="2:3" ht="14.25">
      <c r="B18" s="5"/>
      <c r="C18" s="6"/>
    </row>
    <row r="19" spans="2:3" ht="15">
      <c r="B19" s="3" t="s">
        <v>22</v>
      </c>
      <c r="C19" s="9">
        <v>33600000</v>
      </c>
    </row>
    <row r="24" ht="14.25">
      <c r="F24" s="19"/>
    </row>
    <row r="25" ht="14.25">
      <c r="G25" s="19"/>
    </row>
    <row r="26" ht="14.25">
      <c r="G26" s="19"/>
    </row>
    <row r="27" ht="14.25">
      <c r="G27" s="19"/>
    </row>
    <row r="28" ht="14.25">
      <c r="G28" s="19"/>
    </row>
    <row r="29" ht="14.25">
      <c r="G29" s="19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2019-05-24T05:58:55Z</dcterms:modified>
  <cp:category/>
  <cp:version/>
  <cp:contentType/>
  <cp:contentStatus/>
</cp:coreProperties>
</file>