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<sst xmlns="http://schemas.openxmlformats.org/spreadsheetml/2006/main" count="49" uniqueCount="49">
  <si>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</si>
  <si>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</si>
  <si>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</si>
  <si>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</si>
  <si>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</si>
  <si>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</si>
  <si>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</si>
  <si>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</si>
  <si>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</si>
  <si>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</si>
  <si>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</si>
  <si>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</si>
  <si>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</si>
  <si>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</si>
  <si>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</si>
  <si>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</si>
  <si>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</si>
  <si>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</si>
  <si>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</si>
  <si>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</si>
  <si>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</si>
  <si>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</si>
  <si>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</si>
  <si>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</si>
  <si>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</si>
  <si>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</si>
  <si>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</si>
  <si>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</si>
  <si>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</si>
  <si>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Јачина лека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</si>
  <si>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</si>
  <si>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</si>
  <si>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</si>
  <si>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</si>
  <si>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</si>
  <si>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</si>
  <si>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</si>
  <si>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film tableta</t>
  </si>
  <si>
    <t>tableta</t>
  </si>
  <si>
    <t>404-1-110/18-62</t>
  </si>
  <si>
    <t>Oригиинални и иновативни лекови</t>
  </si>
  <si>
    <t xml:space="preserve">Процењена  јединична цена без  ПДВ-а </t>
  </si>
  <si>
    <t xml:space="preserve">УКУПНА ВРЕДНОСТ БЕЗ ПДВ-А </t>
  </si>
  <si>
    <t>ROCHE D.O.O.</t>
  </si>
  <si>
    <t>vemurafenib</t>
  </si>
  <si>
    <t>Zelboraf®</t>
  </si>
  <si>
    <t>DELPHARM MILANO S.R.L.
Italija</t>
  </si>
  <si>
    <t>240 mg</t>
  </si>
  <si>
    <t>ROCHE D.O.O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</si>
</sst>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2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4" fontId="49" fillId="0" borderId="0" xfId="0" applyNumberFormat="1" applyFont="1" applyAlignment="1">
      <alignment/>
    </xf>
    <xf numFmtId="0" fontId="44" fillId="0" borderId="0" xfId="0" applyFont="1" applyAlignment="1">
      <alignment horizontal="center" vertical="center" wrapText="1"/>
    </xf>
    <xf numFmtId="4" fontId="50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1" fillId="0" borderId="10" xfId="58" applyFont="1" applyBorder="1" applyAlignment="1">
      <alignment horizontal="center" vertical="center" wrapText="1"/>
      <protection/>
    </xf>
    <xf numFmtId="49" fontId="4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" fontId="53" fillId="33" borderId="10" xfId="0" applyNumberFormat="1" applyFont="1" applyFill="1" applyBorder="1" applyAlignment="1">
      <alignment vertical="center" wrapText="1"/>
    </xf>
    <xf numFmtId="4" fontId="44" fillId="0" borderId="0" xfId="0" applyNumberFormat="1" applyFont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right" vertical="center" wrapText="1"/>
    </xf>
    <xf numFmtId="1" fontId="44" fillId="0" borderId="0" xfId="0" applyNumberFormat="1" applyFont="1" applyAlignment="1">
      <alignment horizontal="center" vertical="center" wrapText="1"/>
    </xf>
    <xf numFmtId="1" fontId="44" fillId="0" borderId="0" xfId="0" applyNumberFormat="1" applyFont="1" applyAlignment="1">
      <alignment vertical="center" wrapText="1"/>
    </xf>
    <xf numFmtId="1" fontId="44" fillId="0" borderId="10" xfId="0" applyNumberFormat="1" applyFont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right" vertical="center" wrapText="1"/>
    </xf>
    <xf numFmtId="0" fontId="44" fillId="0" borderId="0" xfId="0" applyFont="1" applyAlignment="1">
      <alignment horizontal="center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2" fillId="33" borderId="16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3" fontId="55" fillId="0" borderId="0" xfId="0" applyNumberFormat="1" applyFont="1" applyAlignment="1">
      <alignment/>
    </xf>
    <xf numFmtId="4" fontId="51" fillId="0" borderId="10" xfId="0" applyNumberFormat="1" applyFont="1" applyBorder="1" applyAlignment="1">
      <alignment horizontal="center" vertical="center"/>
    </xf>
    <xf numFmtId="4" fontId="51" fillId="35" borderId="10" xfId="0" applyNumberFormat="1" applyFont="1" applyFill="1" applyBorder="1" applyAlignment="1">
      <alignment horizontal="center" vertical="center" wrapText="1"/>
    </xf>
    <xf numFmtId="1" fontId="51" fillId="35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49" fontId="56" fillId="36" borderId="10" xfId="0" applyNumberFormat="1" applyFont="1" applyFill="1" applyBorder="1" applyAlignment="1">
      <alignment horizontal="center" vertical="center" wrapText="1"/>
    </xf>
    <xf numFmtId="0" fontId="56" fillId="36" borderId="10" xfId="0" applyFont="1" applyFill="1" applyBorder="1" applyAlignment="1">
      <alignment horizontal="center" vertical="center" wrapText="1"/>
    </xf>
    <xf numFmtId="0" fontId="28" fillId="36" borderId="10" xfId="59" applyNumberFormat="1" applyFont="1" applyFill="1" applyBorder="1" applyAlignment="1">
      <alignment horizontal="center" vertical="center" wrapText="1"/>
      <protection/>
    </xf>
    <xf numFmtId="4" fontId="56" fillId="36" borderId="10" xfId="0" applyNumberFormat="1" applyFont="1" applyFill="1" applyBorder="1" applyAlignment="1">
      <alignment horizontal="center" vertical="center" wrapText="1"/>
    </xf>
    <xf numFmtId="4" fontId="56" fillId="34" borderId="10" xfId="0" applyNumberFormat="1" applyFont="1" applyFill="1" applyBorder="1" applyAlignment="1">
      <alignment horizontal="center" vertical="center" wrapText="1"/>
    </xf>
    <xf numFmtId="1" fontId="56" fillId="34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8.421875" style="20" customWidth="1"/>
    <col min="2" max="2" width="17.28125" style="20" customWidth="1"/>
    <col min="3" max="3" width="10.28125" style="24" customWidth="1"/>
    <col min="4" max="4" width="15.7109375" style="2" customWidth="1"/>
    <col min="5" max="5" width="19.00390625" style="2" customWidth="1"/>
    <col min="6" max="6" width="13.421875" style="2" customWidth="1"/>
    <col min="7" max="7" width="12.28125" style="2" customWidth="1"/>
    <col min="8" max="8" width="10.00390625" style="2" customWidth="1"/>
    <col min="9" max="9" width="12.140625" style="2" customWidth="1"/>
    <col min="10" max="10" width="11.00390625" style="27" customWidth="1"/>
    <col min="11" max="11" width="11.57421875" style="27" hidden="1" customWidth="1"/>
    <col min="12" max="12" width="13.421875" style="27" hidden="1" customWidth="1"/>
    <col min="13" max="13" width="15.140625" style="27" customWidth="1"/>
    <col min="14" max="14" width="14.421875" style="29" hidden="1" customWidth="1"/>
    <col min="15" max="16384" width="9.140625" style="2" customWidth="1"/>
  </cols>
  <sheetData>
    <row r="1" spans="3:14" s="25" customFormat="1" ht="12.75">
      <c r="C1" s="24"/>
      <c r="J1" s="27"/>
      <c r="K1" s="27"/>
      <c r="L1" s="27"/>
      <c r="M1" s="27"/>
      <c r="N1" s="29"/>
    </row>
    <row r="2" spans="1:14" ht="12.75" customHeight="1">
      <c r="A2" s="34" t="s">
        <v>36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0"/>
    </row>
    <row r="3" spans="1:14" ht="12.75" customHeight="1">
      <c r="A3" s="34" t="s">
        <v>43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0"/>
    </row>
    <row r="5" spans="1:14" s="53" customFormat="1" ht="45.75" customHeight="1">
      <c r="A5" s="46" t="s">
        <v>34</v>
      </c>
      <c r="B5" s="46" t="s">
        <v>35</v>
      </c>
      <c r="C5" s="47" t="s">
        <v>0</v>
      </c>
      <c r="D5" s="48" t="s">
        <v>28</v>
      </c>
      <c r="E5" s="48" t="s">
        <v>2</v>
      </c>
      <c r="F5" s="48" t="s">
        <v>1</v>
      </c>
      <c r="G5" s="48" t="s">
        <v>29</v>
      </c>
      <c r="H5" s="49" t="s">
        <v>3</v>
      </c>
      <c r="I5" s="48" t="s">
        <v>4</v>
      </c>
      <c r="J5" s="50" t="s">
        <v>5</v>
      </c>
      <c r="K5" s="51" t="s">
        <v>41</v>
      </c>
      <c r="L5" s="51" t="s">
        <v>6</v>
      </c>
      <c r="M5" s="50" t="s">
        <v>7</v>
      </c>
      <c r="N5" s="52" t="s">
        <v>8</v>
      </c>
    </row>
    <row r="6" spans="1:14" s="39" customFormat="1" ht="45.75" customHeight="1">
      <c r="A6" s="40">
        <v>11</v>
      </c>
      <c r="B6" s="40" t="s">
        <v>44</v>
      </c>
      <c r="C6" s="40">
        <v>1039152</v>
      </c>
      <c r="D6" s="41" t="s">
        <v>45</v>
      </c>
      <c r="E6" s="41" t="s">
        <v>46</v>
      </c>
      <c r="F6" s="41" t="s">
        <v>37</v>
      </c>
      <c r="G6" s="41" t="s">
        <v>47</v>
      </c>
      <c r="H6" s="41" t="s">
        <v>38</v>
      </c>
      <c r="I6" s="42"/>
      <c r="J6" s="54">
        <v>2501.75</v>
      </c>
      <c r="K6" s="43">
        <v>2523.55</v>
      </c>
      <c r="L6" s="38">
        <f>I6*K6</f>
        <v>0</v>
      </c>
      <c r="M6" s="44">
        <f>I6*J6</f>
        <v>0</v>
      </c>
      <c r="N6" s="45">
        <v>1</v>
      </c>
    </row>
    <row r="7" spans="1:14" ht="18" customHeight="1">
      <c r="A7" s="33" t="s">
        <v>42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26">
        <f>SUM(L6:L6)</f>
        <v>0</v>
      </c>
      <c r="M7" s="26">
        <f>SUM(M6:M6)</f>
        <v>0</v>
      </c>
      <c r="N7" s="31">
        <f>AVERAGE(N6:N6)</f>
        <v>1</v>
      </c>
    </row>
    <row r="8" spans="1:14" ht="18" customHeight="1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26">
        <f>L7*0.1</f>
        <v>0</v>
      </c>
      <c r="M8" s="28">
        <f>M7*0.1</f>
        <v>0</v>
      </c>
      <c r="N8" s="31"/>
    </row>
    <row r="9" spans="1:14" ht="18" customHeight="1">
      <c r="A9" s="33" t="s">
        <v>10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26">
        <f>L7+L8</f>
        <v>0</v>
      </c>
      <c r="M9" s="28">
        <f>M7+M8</f>
        <v>0</v>
      </c>
      <c r="N9" s="31"/>
    </row>
    <row r="10" ht="12.75" hidden="1">
      <c r="M10" s="27">
        <v>0.1</v>
      </c>
    </row>
  </sheetData>
  <sheetProtection/>
  <mergeCells count="5">
    <mergeCell ref="A9:K9"/>
    <mergeCell ref="A8:K8"/>
    <mergeCell ref="A7:K7"/>
    <mergeCell ref="A2:M2"/>
    <mergeCell ref="A3:M3"/>
  </mergeCells>
  <printOptions/>
  <pageMargins left="0.2" right="0.2" top="0.2" bottom="0.25" header="0.2" footer="0.3"/>
  <pageSetup fitToHeight="1" fitToWidth="1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10" t="s">
        <v>11</v>
      </c>
      <c r="C2" s="10"/>
      <c r="D2" s="10"/>
      <c r="E2" s="10" t="s">
        <v>48</v>
      </c>
    </row>
    <row r="4" ht="15" thickBot="1"/>
    <row r="5" spans="2:7" ht="24.75" thickBot="1">
      <c r="B5" s="3" t="s">
        <v>16</v>
      </c>
      <c r="C5" s="4" t="s">
        <v>39</v>
      </c>
      <c r="E5" s="11" t="s">
        <v>12</v>
      </c>
      <c r="F5" s="12" t="s">
        <v>13</v>
      </c>
      <c r="G5" s="13" t="s">
        <v>14</v>
      </c>
    </row>
    <row r="6" spans="2:7" ht="15" thickBot="1">
      <c r="B6" s="5"/>
      <c r="C6" s="6"/>
      <c r="E6" s="14">
        <f>specifikacija!L7</f>
        <v>0</v>
      </c>
      <c r="F6" s="14">
        <f>specifikacija!M7</f>
        <v>0</v>
      </c>
      <c r="G6" s="15">
        <f>specifikacija!M9</f>
        <v>0</v>
      </c>
    </row>
    <row r="7" spans="2:7" ht="36.75" customHeight="1" thickBot="1">
      <c r="B7" s="3" t="s">
        <v>17</v>
      </c>
      <c r="C7" s="23" t="s">
        <v>33</v>
      </c>
      <c r="E7" s="35" t="s">
        <v>15</v>
      </c>
      <c r="F7" s="36"/>
      <c r="G7" s="37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18</v>
      </c>
      <c r="C9" s="7" t="s">
        <v>27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19</v>
      </c>
      <c r="C11" s="7" t="s">
        <v>23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20</v>
      </c>
      <c r="C13" s="21" t="s">
        <v>30</v>
      </c>
      <c r="E13" s="8" t="s">
        <v>25</v>
      </c>
      <c r="F13" s="32">
        <f>specifikacija!N7</f>
        <v>1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21</v>
      </c>
      <c r="C15" s="4" t="s">
        <v>40</v>
      </c>
      <c r="E15" s="8" t="s">
        <v>26</v>
      </c>
      <c r="F15" s="7" t="s">
        <v>24</v>
      </c>
    </row>
    <row r="16" spans="2:3" ht="14.25">
      <c r="B16" s="5"/>
      <c r="C16" s="6"/>
    </row>
    <row r="17" spans="2:3" ht="15">
      <c r="B17" s="22" t="s">
        <v>31</v>
      </c>
      <c r="C17" s="21" t="s">
        <v>32</v>
      </c>
    </row>
    <row r="18" spans="2:3" ht="14.25">
      <c r="B18" s="5"/>
      <c r="C18" s="6"/>
    </row>
    <row r="19" spans="2:3" ht="15">
      <c r="B19" s="3" t="s">
        <v>22</v>
      </c>
      <c r="C19" s="9">
        <v>33600000</v>
      </c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2019-03-22T13:18:18Z</dcterms:modified>
  <cp:category/>
  <cp:version/>
  <cp:contentType/>
  <cp:contentStatus/>
</cp:coreProperties>
</file>