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<sst xmlns="http://schemas.openxmlformats.org/spreadsheetml/2006/main" count="51" uniqueCount="51">
  <si>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ЈКЛ</t>
  </si>
  <si>
    <t>Фармацеутски облик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</si>
  <si>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</si>
  <si>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</si>
  <si>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</si>
  <si>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</si>
  <si>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</si>
  <si>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</si>
  <si>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</si>
  <si>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</si>
  <si>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</si>
  <si>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</si>
  <si>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</si>
  <si>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</si>
  <si>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</si>
  <si>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</si>
  <si>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</si>
  <si>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</si>
  <si>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</si>
  <si>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</si>
  <si>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</si>
  <si>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</si>
  <si>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</si>
  <si>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</si>
  <si>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</si>
  <si>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</si>
  <si>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</si>
  <si>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</si>
  <si>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</si>
  <si>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</si>
  <si>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Назив партије</t>
  </si>
  <si>
    <t>ПРИЛОГ 1 УГОВОРА - СПЕЦИФИКАЦИЈА ЛЕКОВА СА ЦЕНАМА</t>
  </si>
  <si>
    <t>FARMALOGIST D.O.O.</t>
  </si>
  <si>
    <t>FARMALOGIST D.O.O</t>
  </si>
  <si>
    <t>Број па-ртије</t>
  </si>
  <si>
    <t>ЗАШТИЋЕНО ИМЕ ЛЕКА</t>
  </si>
  <si>
    <t>НАЗИВ ПРОИЗВОЂАЧА ЛЕКА</t>
  </si>
  <si>
    <t>Јачина/Концентрација лека</t>
  </si>
  <si>
    <t xml:space="preserve">Количина </t>
  </si>
  <si>
    <t>Јeдинична цена</t>
  </si>
  <si>
    <t>УКУПНА ВРЕДНОСТ  БЕЗ ПДВ-А</t>
  </si>
  <si>
    <t>КПП</t>
  </si>
  <si>
    <t>fluorouracil, 500 mg</t>
  </si>
  <si>
    <t>FLUOROURACIL - TEVA</t>
  </si>
  <si>
    <t>Pharmachemie B.V.; Teva Gyogyszergyar ZRT</t>
  </si>
  <si>
    <t>0034024</t>
  </si>
  <si>
    <t>rastvor za injekciju/infuziju/ koncentrat za rastvor za injekciju/infuziju</t>
  </si>
  <si>
    <t>500 mg</t>
  </si>
  <si>
    <t>bočica</t>
  </si>
  <si>
    <t>404-1-110/19-47</t>
  </si>
  <si>
    <t>Цитостатици са Листе Б и Листе Д Листе лекова – поновљени поступак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</si>
</sst>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1" fontId="44" fillId="0" borderId="0" xfId="0" applyNumberFormat="1" applyFont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right" vertical="center"/>
    </xf>
    <xf numFmtId="4" fontId="58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4" fontId="58" fillId="34" borderId="10" xfId="0" applyNumberFormat="1" applyFont="1" applyFill="1" applyBorder="1" applyAlignment="1">
      <alignment horizontal="center" vertical="center" wrapText="1"/>
    </xf>
    <xf numFmtId="1" fontId="54" fillId="35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 wrapText="1"/>
    </xf>
    <xf numFmtId="4" fontId="58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16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8.421875" style="20" customWidth="1"/>
    <col min="2" max="2" width="16.421875" style="20" customWidth="1"/>
    <col min="3" max="3" width="10.421875" style="28" customWidth="1"/>
    <col min="4" max="4" width="10.28125" style="25" customWidth="1"/>
    <col min="5" max="5" width="18.00390625" style="2" customWidth="1"/>
    <col min="6" max="6" width="22.140625" style="2" customWidth="1"/>
    <col min="7" max="7" width="15.57421875" style="2" bestFit="1" customWidth="1"/>
    <col min="8" max="8" width="15.28125" style="2" customWidth="1"/>
    <col min="9" max="9" width="10.00390625" style="2" customWidth="1"/>
    <col min="10" max="10" width="10.8515625" style="2" customWidth="1"/>
    <col min="11" max="11" width="11.00390625" style="27" customWidth="1"/>
    <col min="12" max="13" width="13.421875" style="27" hidden="1" customWidth="1"/>
    <col min="14" max="14" width="15.140625" style="27" customWidth="1"/>
    <col min="15" max="15" width="14.421875" style="35" hidden="1" customWidth="1"/>
    <col min="16" max="16384" width="9.140625" style="2" customWidth="1"/>
  </cols>
  <sheetData>
    <row r="1" spans="3:15" s="26" customFormat="1" ht="12.75">
      <c r="C1" s="28"/>
      <c r="D1" s="25"/>
      <c r="K1" s="27"/>
      <c r="L1" s="27"/>
      <c r="M1" s="27"/>
      <c r="N1" s="27"/>
      <c r="O1" s="35"/>
    </row>
    <row r="2" spans="1:14" ht="12.75" customHeight="1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ht="12.75" hidden="1">
      <c r="N5" s="27">
        <v>0.1</v>
      </c>
    </row>
    <row r="7" spans="1:15" ht="45" customHeight="1">
      <c r="A7" s="45" t="s">
        <v>34</v>
      </c>
      <c r="B7" s="45" t="s">
        <v>30</v>
      </c>
      <c r="C7" s="45" t="s">
        <v>41</v>
      </c>
      <c r="D7" s="46" t="s">
        <v>0</v>
      </c>
      <c r="E7" s="46" t="s">
        <v>35</v>
      </c>
      <c r="F7" s="46" t="s">
        <v>36</v>
      </c>
      <c r="G7" s="45" t="s">
        <v>1</v>
      </c>
      <c r="H7" s="45" t="s">
        <v>37</v>
      </c>
      <c r="I7" s="45" t="s">
        <v>2</v>
      </c>
      <c r="J7" s="45" t="s">
        <v>38</v>
      </c>
      <c r="K7" s="46" t="s">
        <v>39</v>
      </c>
      <c r="L7" s="47" t="s">
        <v>3</v>
      </c>
      <c r="M7" s="48" t="s">
        <v>4</v>
      </c>
      <c r="N7" s="43" t="s">
        <v>5</v>
      </c>
      <c r="O7" s="44" t="s">
        <v>6</v>
      </c>
    </row>
    <row r="8" spans="1:15" ht="16.5" customHeight="1">
      <c r="A8" s="45"/>
      <c r="B8" s="45"/>
      <c r="C8" s="45"/>
      <c r="D8" s="46"/>
      <c r="E8" s="46"/>
      <c r="F8" s="46"/>
      <c r="G8" s="45"/>
      <c r="H8" s="45"/>
      <c r="I8" s="45"/>
      <c r="J8" s="45"/>
      <c r="K8" s="46"/>
      <c r="L8" s="47"/>
      <c r="M8" s="48"/>
      <c r="N8" s="43"/>
      <c r="O8" s="44"/>
    </row>
    <row r="9" spans="1:15" ht="60" customHeight="1">
      <c r="A9" s="53">
        <v>5</v>
      </c>
      <c r="B9" s="54" t="s">
        <v>42</v>
      </c>
      <c r="C9" s="40"/>
      <c r="D9" s="55" t="s">
        <v>45</v>
      </c>
      <c r="E9" s="53" t="s">
        <v>43</v>
      </c>
      <c r="F9" s="53" t="s">
        <v>44</v>
      </c>
      <c r="G9" s="54" t="s">
        <v>46</v>
      </c>
      <c r="H9" s="53" t="s">
        <v>47</v>
      </c>
      <c r="I9" s="40" t="s">
        <v>48</v>
      </c>
      <c r="J9" s="29"/>
      <c r="K9" s="30">
        <v>282.3</v>
      </c>
      <c r="L9" s="32">
        <v>422.7</v>
      </c>
      <c r="M9" s="31">
        <f>+J9*L9</f>
        <v>0</v>
      </c>
      <c r="N9" s="30">
        <f>J9*K9</f>
        <v>0</v>
      </c>
      <c r="O9" s="37">
        <v>4</v>
      </c>
    </row>
    <row r="10" spans="1:15" ht="12.75">
      <c r="A10" s="41" t="s">
        <v>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8">
        <f>SUM(M9:M9)</f>
        <v>0</v>
      </c>
      <c r="N10" s="34">
        <f>SUM(N9:N9)</f>
        <v>0</v>
      </c>
      <c r="O10" s="36">
        <f>AVERAGE(O9:O9)</f>
        <v>4</v>
      </c>
    </row>
    <row r="11" spans="1:15" ht="12.75">
      <c r="A11" s="41" t="s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3">
        <f>M10*0.1</f>
        <v>0</v>
      </c>
      <c r="N11" s="34">
        <f>N10*0.1</f>
        <v>0</v>
      </c>
      <c r="O11" s="36"/>
    </row>
    <row r="12" spans="1:15" ht="12.75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39">
        <f>M10+M11</f>
        <v>0</v>
      </c>
      <c r="N12" s="34">
        <f>N10+N11</f>
        <v>0</v>
      </c>
      <c r="O12" s="36"/>
    </row>
  </sheetData>
  <sheetProtection/>
  <mergeCells count="20">
    <mergeCell ref="A2:N2"/>
    <mergeCell ref="A3:N3"/>
    <mergeCell ref="C7:C8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10:L10"/>
    <mergeCell ref="A11:L11"/>
    <mergeCell ref="A12:L12"/>
    <mergeCell ref="N7:N8"/>
    <mergeCell ref="O7:O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33</v>
      </c>
    </row>
    <row r="4" ht="15" thickBot="1"/>
    <row r="5" spans="2:7" ht="24.75" thickBot="1">
      <c r="B5" s="3" t="s">
        <v>14</v>
      </c>
      <c r="C5" s="4" t="s">
        <v>49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specifikacija!M10</f>
        <v>0</v>
      </c>
      <c r="F6" s="14">
        <f>specifikacija!N10</f>
        <v>0</v>
      </c>
      <c r="G6" s="15">
        <f>F6*1.1</f>
        <v>0</v>
      </c>
    </row>
    <row r="7" spans="2:7" ht="36.75" customHeight="1" thickBot="1">
      <c r="B7" s="3" t="s">
        <v>15</v>
      </c>
      <c r="C7" s="24" t="s">
        <v>29</v>
      </c>
      <c r="E7" s="50" t="s">
        <v>13</v>
      </c>
      <c r="F7" s="51"/>
      <c r="G7" s="5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2" t="s">
        <v>26</v>
      </c>
      <c r="E13" s="8" t="s">
        <v>23</v>
      </c>
      <c r="F13" s="21">
        <f>specifikacija!O10</f>
        <v>4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19</v>
      </c>
      <c r="C15" s="4" t="s">
        <v>50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3" t="s">
        <v>27</v>
      </c>
      <c r="C17" s="22" t="s">
        <v>28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2019-09-18T11:08:35Z</dcterms:modified>
  <cp:category/>
  <cp:version/>
  <cp:contentType/>
  <cp:contentStatus/>
</cp:coreProperties>
</file>