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kler - specifikacija" sheetId="1" r:id="rId1"/>
    <sheet name="Makler - Obrazac KVI" sheetId="2" r:id="rId2"/>
  </sheets>
  <definedNames>
    <definedName name="_xlnm.Print_Area" localSheetId="1">'Makler - Obrazac KVI'!$A$1:$H$22</definedName>
    <definedName name="_xlnm.Print_Area" localSheetId="0">'Makler - specifikacija'!$A$1:$M$19</definedName>
  </definedNames>
  <calcPr fullCalcOnLoad="1"/>
</workbook>
</file>

<file path=xl/sharedStrings.xml><?xml version="1.0" encoding="utf-8"?>
<sst xmlns="http://schemas.openxmlformats.org/spreadsheetml/2006/main" count="85" uniqueCount="69">
  <si>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</si>
  <si>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</si>
  <si>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</si>
  <si>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</si>
  <si>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</si>
  <si>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</si>
  <si>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</si>
  <si>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</si>
  <si>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</si>
  <si>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</si>
  <si>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</si>
  <si>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</si>
  <si>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</si>
  <si>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</si>
  <si>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</si>
  <si>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</si>
  <si>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</si>
  <si>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</si>
  <si>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</si>
  <si>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</si>
  <si>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</si>
  <si>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</si>
  <si>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</si>
  <si>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</si>
  <si>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</si>
  <si>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</si>
  <si>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</si>
  <si>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</si>
  <si>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</si>
  <si>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</si>
  <si>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</si>
  <si>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</si>
  <si>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</si>
  <si>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</si>
  <si>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</si>
  <si>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</si>
  <si>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</si>
  <si>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</si>
  <si>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</si>
  <si>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</si>
  <si>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</si>
  <si>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404-1-110/19-38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</si>
  <si>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</si>
  <si>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</si>
  <si>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</si>
  <si>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</si>
  <si>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Ацетабулум</t>
  </si>
  <si>
    <t>Назив добављача: Makler d.o.o.</t>
  </si>
  <si>
    <t>Makler d.o.o.</t>
  </si>
  <si>
    <t>УКУПНО ЗА ПАРТИЈУ 17:</t>
  </si>
  <si>
    <t>УКУПНО ЗА ПАРТИЈУ 23:</t>
  </si>
  <si>
    <t>Цементна ендопротеза кука, тип 4</t>
  </si>
  <si>
    <t>Парцијална ендопротеза кука по типу биартикуларна, тип 2</t>
  </si>
  <si>
    <t>Глава</t>
  </si>
  <si>
    <t>Биполарна глава и инсерт</t>
  </si>
  <si>
    <t>H-max cemented stem 4260.07.090-180</t>
  </si>
  <si>
    <t>Lima corporate S.p.a</t>
  </si>
  <si>
    <t>Muller Cemented cups (UHMWPE) Protruded; Standard dia  mm 56XX.50.005-060</t>
  </si>
  <si>
    <t>Femoral Modular Head  (5010.0X.281- 366)</t>
  </si>
  <si>
    <t>Logica Mirror Femoral Stem with centralizer 3715.07.005-050</t>
  </si>
  <si>
    <t>Lock Bipolar Heads 5527.05.410-570</t>
  </si>
  <si>
    <t>Femoral Modular Head 5010.0X.281-286</t>
  </si>
  <si>
    <t>KK19045</t>
  </si>
  <si>
    <t>KK19046</t>
  </si>
  <si>
    <t>KK19047</t>
  </si>
  <si>
    <t>KK19056</t>
  </si>
  <si>
    <t>KK19057</t>
  </si>
  <si>
    <t>KK19058</t>
  </si>
  <si>
    <t>ПРИЛОГ 3 УГОВОРА - ПОДАЦИ ЗА КВАРТАЛНО ИЗВЕШТАВАЊЕ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</si>
</sst>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4" fontId="61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6" fillId="0" borderId="19" xfId="94" applyNumberFormat="1" applyFont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61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62" fillId="0" borderId="2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28" xfId="0" applyFont="1" applyBorder="1" applyAlignment="1">
      <alignment vertical="center" wrapText="1"/>
    </xf>
    <xf numFmtId="0" fontId="64" fillId="0" borderId="27" xfId="0" applyFont="1" applyBorder="1" applyAlignment="1">
      <alignment horizontal="left" vertical="center" wrapText="1"/>
    </xf>
    <xf numFmtId="0" fontId="64" fillId="0" borderId="19" xfId="0" applyFont="1" applyBorder="1" applyAlignment="1">
      <alignment vertical="center" wrapText="1"/>
    </xf>
    <xf numFmtId="0" fontId="61" fillId="0" borderId="25" xfId="0" applyFont="1" applyBorder="1" applyAlignment="1">
      <alignment horizontal="center" vertical="center" wrapText="1"/>
    </xf>
    <xf numFmtId="4" fontId="3" fillId="57" borderId="29" xfId="0" applyNumberFormat="1" applyFont="1" applyFill="1" applyBorder="1" applyAlignment="1">
      <alignment horizontal="center" vertical="center" wrapText="1"/>
    </xf>
    <xf numFmtId="4" fontId="60" fillId="0" borderId="25" xfId="0" applyNumberFormat="1" applyFont="1" applyBorder="1" applyAlignment="1">
      <alignment horizontal="center" vertical="center"/>
    </xf>
    <xf numFmtId="4" fontId="60" fillId="0" borderId="26" xfId="0" applyNumberFormat="1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/>
    </xf>
    <xf numFmtId="0" fontId="61" fillId="0" borderId="28" xfId="0" applyFont="1" applyBorder="1" applyAlignment="1">
      <alignment horizontal="center" vertical="center" wrapText="1"/>
    </xf>
    <xf numFmtId="4" fontId="61" fillId="57" borderId="28" xfId="0" applyNumberFormat="1" applyFont="1" applyFill="1" applyBorder="1" applyAlignment="1">
      <alignment horizontal="center" vertical="center"/>
    </xf>
    <xf numFmtId="3" fontId="61" fillId="0" borderId="25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58" borderId="19" xfId="0" applyFont="1" applyFill="1" applyBorder="1" applyAlignment="1">
      <alignment horizontal="center" vertical="center" wrapText="1"/>
    </xf>
    <xf numFmtId="0" fontId="64" fillId="58" borderId="19" xfId="0" applyFont="1" applyFill="1" applyBorder="1" applyAlignment="1">
      <alignment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  <xf numFmtId="0" fontId="62" fillId="0" borderId="30" xfId="0" applyFont="1" applyBorder="1" applyAlignment="1">
      <alignment horizontal="right" vertical="center" wrapText="1"/>
    </xf>
    <xf numFmtId="0" fontId="62" fillId="0" borderId="28" xfId="0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5" fillId="2" borderId="27" xfId="0" applyFont="1" applyFill="1" applyBorder="1" applyAlignment="1">
      <alignment horizontal="left" vertical="center" wrapText="1"/>
    </xf>
    <xf numFmtId="0" fontId="65" fillId="2" borderId="32" xfId="0" applyFont="1" applyFill="1" applyBorder="1" applyAlignment="1">
      <alignment horizontal="left" vertical="center" wrapText="1"/>
    </xf>
    <xf numFmtId="0" fontId="61" fillId="56" borderId="19" xfId="0" applyFont="1" applyFill="1" applyBorder="1" applyAlignment="1">
      <alignment horizontal="right" vertical="center" wrapText="1"/>
    </xf>
    <xf numFmtId="0" fontId="60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1" fillId="0" borderId="19" xfId="0" applyFont="1" applyBorder="1" applyAlignment="1">
      <alignment horizontal="center" vertical="center" wrapText="1"/>
    </xf>
    <xf numFmtId="0" fontId="60" fillId="56" borderId="27" xfId="0" applyFont="1" applyFill="1" applyBorder="1" applyAlignment="1">
      <alignment horizontal="center" vertical="center" wrapText="1"/>
    </xf>
    <xf numFmtId="0" fontId="60" fillId="56" borderId="29" xfId="0" applyFont="1" applyFill="1" applyBorder="1" applyAlignment="1">
      <alignment horizontal="center" vertical="center" wrapText="1"/>
    </xf>
    <xf numFmtId="4" fontId="56" fillId="55" borderId="23" xfId="94" applyNumberFormat="1" applyFont="1" applyFill="1" applyBorder="1" applyAlignment="1">
      <alignment horizontal="center" vertical="center" wrapText="1"/>
      <protection/>
    </xf>
    <xf numFmtId="4" fontId="56" fillId="55" borderId="33" xfId="94" applyNumberFormat="1" applyFont="1" applyFill="1" applyBorder="1" applyAlignment="1">
      <alignment horizontal="center" vertical="center" wrapText="1"/>
      <protection/>
    </xf>
    <xf numFmtId="4" fontId="56" fillId="55" borderId="34" xfId="9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0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6" ht="12.75">
      <c r="A4" s="68" t="s">
        <v>47</v>
      </c>
      <c r="B4" s="68"/>
      <c r="C4" s="68"/>
      <c r="D4" s="68"/>
      <c r="E4" s="68"/>
      <c r="F4" s="68"/>
    </row>
    <row r="6" spans="1:14" ht="48" customHeight="1">
      <c r="A6" s="70" t="s">
        <v>37</v>
      </c>
      <c r="B6" s="71"/>
      <c r="C6" s="20" t="s">
        <v>44</v>
      </c>
      <c r="D6" s="20" t="s">
        <v>30</v>
      </c>
      <c r="E6" s="20" t="s">
        <v>34</v>
      </c>
      <c r="F6" s="30" t="s">
        <v>33</v>
      </c>
      <c r="G6" s="20" t="s">
        <v>4</v>
      </c>
      <c r="H6" s="21" t="s">
        <v>5</v>
      </c>
      <c r="I6" s="22" t="s">
        <v>6</v>
      </c>
      <c r="J6" s="23" t="s">
        <v>7</v>
      </c>
      <c r="K6" s="22" t="s">
        <v>8</v>
      </c>
      <c r="L6" s="23" t="s">
        <v>9</v>
      </c>
      <c r="M6" s="22" t="s">
        <v>1</v>
      </c>
      <c r="N6" s="23" t="s">
        <v>22</v>
      </c>
    </row>
    <row r="7" spans="1:14" ht="24" customHeight="1">
      <c r="A7" s="69">
        <v>17</v>
      </c>
      <c r="B7" s="63" t="s">
        <v>51</v>
      </c>
      <c r="C7" s="64"/>
      <c r="D7" s="37"/>
      <c r="E7" s="35"/>
      <c r="F7" s="39"/>
      <c r="G7" s="46"/>
      <c r="H7" s="29"/>
      <c r="I7" s="54"/>
      <c r="J7" s="24"/>
      <c r="K7" s="48"/>
      <c r="L7" s="33"/>
      <c r="M7" s="34"/>
      <c r="N7" s="23"/>
    </row>
    <row r="8" spans="1:14" ht="24">
      <c r="A8" s="69"/>
      <c r="B8" s="44" t="s">
        <v>38</v>
      </c>
      <c r="C8" s="45" t="s">
        <v>45</v>
      </c>
      <c r="D8" s="58" t="s">
        <v>62</v>
      </c>
      <c r="E8" s="38"/>
      <c r="F8" s="40" t="s">
        <v>55</v>
      </c>
      <c r="G8" s="40" t="s">
        <v>56</v>
      </c>
      <c r="H8" s="52" t="s">
        <v>36</v>
      </c>
      <c r="I8" s="55"/>
      <c r="J8" s="53">
        <v>35000</v>
      </c>
      <c r="K8" s="50">
        <v>35000</v>
      </c>
      <c r="L8" s="47">
        <f>I8*J8</f>
        <v>0</v>
      </c>
      <c r="M8" s="34">
        <f>I8*K8</f>
        <v>0</v>
      </c>
      <c r="N8" s="23"/>
    </row>
    <row r="9" spans="1:14" ht="36">
      <c r="A9" s="69"/>
      <c r="B9" s="44" t="s">
        <v>39</v>
      </c>
      <c r="C9" s="45" t="s">
        <v>46</v>
      </c>
      <c r="D9" s="58" t="s">
        <v>63</v>
      </c>
      <c r="E9" s="38"/>
      <c r="F9" s="40" t="s">
        <v>57</v>
      </c>
      <c r="G9" s="40" t="s">
        <v>56</v>
      </c>
      <c r="H9" s="52" t="s">
        <v>36</v>
      </c>
      <c r="I9" s="55"/>
      <c r="J9" s="53">
        <v>13800</v>
      </c>
      <c r="K9" s="50">
        <v>13800</v>
      </c>
      <c r="L9" s="47">
        <f>I9*J9</f>
        <v>0</v>
      </c>
      <c r="M9" s="34">
        <f>K9*I9</f>
        <v>0</v>
      </c>
      <c r="N9" s="23"/>
    </row>
    <row r="10" spans="1:14" ht="24">
      <c r="A10" s="69"/>
      <c r="B10" s="44" t="s">
        <v>40</v>
      </c>
      <c r="C10" s="57" t="s">
        <v>53</v>
      </c>
      <c r="D10" s="58" t="s">
        <v>64</v>
      </c>
      <c r="E10" s="38"/>
      <c r="F10" s="40" t="s">
        <v>58</v>
      </c>
      <c r="G10" s="40" t="s">
        <v>56</v>
      </c>
      <c r="H10" s="52" t="s">
        <v>36</v>
      </c>
      <c r="I10" s="55"/>
      <c r="J10" s="53">
        <v>18000</v>
      </c>
      <c r="K10" s="50">
        <v>18000</v>
      </c>
      <c r="L10" s="47">
        <f>I10*J10</f>
        <v>0</v>
      </c>
      <c r="M10" s="34">
        <f>K10*I10</f>
        <v>0</v>
      </c>
      <c r="N10" s="23"/>
    </row>
    <row r="11" spans="1:14" ht="19.5" customHeight="1">
      <c r="A11" s="41"/>
      <c r="B11" s="43"/>
      <c r="C11" s="60" t="s">
        <v>49</v>
      </c>
      <c r="D11" s="61"/>
      <c r="E11" s="61"/>
      <c r="F11" s="60"/>
      <c r="G11" s="60"/>
      <c r="H11" s="61"/>
      <c r="I11" s="62"/>
      <c r="J11" s="24"/>
      <c r="K11" s="49"/>
      <c r="L11" s="33">
        <f>SUM(L8:L10)</f>
        <v>0</v>
      </c>
      <c r="M11" s="34">
        <f>SUM(M8:M10)</f>
        <v>0</v>
      </c>
      <c r="N11" s="23">
        <v>2</v>
      </c>
    </row>
    <row r="12" spans="1:14" ht="24" customHeight="1">
      <c r="A12" s="69">
        <v>23</v>
      </c>
      <c r="B12" s="63" t="s">
        <v>52</v>
      </c>
      <c r="C12" s="64"/>
      <c r="D12" s="37"/>
      <c r="E12" s="35"/>
      <c r="F12" s="39"/>
      <c r="G12" s="46"/>
      <c r="H12" s="42"/>
      <c r="I12" s="54"/>
      <c r="J12" s="24"/>
      <c r="K12" s="48"/>
      <c r="L12" s="33"/>
      <c r="M12" s="34"/>
      <c r="N12" s="23"/>
    </row>
    <row r="13" spans="1:14" ht="24">
      <c r="A13" s="69"/>
      <c r="B13" s="44" t="s">
        <v>38</v>
      </c>
      <c r="C13" s="57" t="s">
        <v>45</v>
      </c>
      <c r="D13" s="58" t="s">
        <v>65</v>
      </c>
      <c r="E13" s="38"/>
      <c r="F13" s="40" t="s">
        <v>59</v>
      </c>
      <c r="G13" s="40" t="s">
        <v>56</v>
      </c>
      <c r="H13" s="52" t="s">
        <v>36</v>
      </c>
      <c r="I13" s="56"/>
      <c r="J13" s="53">
        <v>35000</v>
      </c>
      <c r="K13" s="50">
        <v>35000</v>
      </c>
      <c r="L13" s="47">
        <f>I13*K13</f>
        <v>0</v>
      </c>
      <c r="M13" s="34">
        <f>K13*I13</f>
        <v>0</v>
      </c>
      <c r="N13" s="23"/>
    </row>
    <row r="14" spans="1:14" ht="24">
      <c r="A14" s="69"/>
      <c r="B14" s="44" t="s">
        <v>39</v>
      </c>
      <c r="C14" s="57" t="s">
        <v>54</v>
      </c>
      <c r="D14" s="58" t="s">
        <v>66</v>
      </c>
      <c r="E14" s="38"/>
      <c r="F14" s="40" t="s">
        <v>60</v>
      </c>
      <c r="G14" s="40" t="s">
        <v>56</v>
      </c>
      <c r="H14" s="52" t="s">
        <v>36</v>
      </c>
      <c r="I14" s="56"/>
      <c r="J14" s="53">
        <v>13700</v>
      </c>
      <c r="K14" s="50">
        <v>13700</v>
      </c>
      <c r="L14" s="47">
        <f>I14*K14</f>
        <v>0</v>
      </c>
      <c r="M14" s="34">
        <f>K14*I14</f>
        <v>0</v>
      </c>
      <c r="N14" s="23"/>
    </row>
    <row r="15" spans="1:14" ht="24">
      <c r="A15" s="69"/>
      <c r="B15" s="44" t="s">
        <v>40</v>
      </c>
      <c r="C15" s="57" t="s">
        <v>53</v>
      </c>
      <c r="D15" s="58" t="s">
        <v>67</v>
      </c>
      <c r="E15" s="38"/>
      <c r="F15" s="40" t="s">
        <v>61</v>
      </c>
      <c r="G15" s="40" t="s">
        <v>56</v>
      </c>
      <c r="H15" s="52" t="s">
        <v>36</v>
      </c>
      <c r="I15" s="56"/>
      <c r="J15" s="53">
        <v>18000</v>
      </c>
      <c r="K15" s="50">
        <v>18000</v>
      </c>
      <c r="L15" s="47">
        <f>I15*K15</f>
        <v>0</v>
      </c>
      <c r="M15" s="34">
        <f>K15*I15</f>
        <v>0</v>
      </c>
      <c r="N15" s="23"/>
    </row>
    <row r="16" spans="1:14" ht="19.5" customHeight="1">
      <c r="A16" s="41"/>
      <c r="B16" s="43"/>
      <c r="C16" s="60" t="s">
        <v>50</v>
      </c>
      <c r="D16" s="61"/>
      <c r="E16" s="61"/>
      <c r="F16" s="60"/>
      <c r="G16" s="60"/>
      <c r="H16" s="61"/>
      <c r="I16" s="62"/>
      <c r="J16" s="24"/>
      <c r="K16" s="49"/>
      <c r="L16" s="33">
        <f>SUM(L13:L15)</f>
        <v>0</v>
      </c>
      <c r="M16" s="34">
        <f>SUM(M13:M15)</f>
        <v>0</v>
      </c>
      <c r="N16" s="23">
        <v>1</v>
      </c>
    </row>
    <row r="17" spans="1:14" ht="19.5" customHeight="1">
      <c r="A17" s="66" t="s">
        <v>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31">
        <f>L11+L16</f>
        <v>0</v>
      </c>
      <c r="M17" s="32">
        <f>M11+M16</f>
        <v>0</v>
      </c>
      <c r="N17" s="51">
        <f>AVERAGE(N7:N16)</f>
        <v>1.5</v>
      </c>
    </row>
    <row r="18" spans="1:14" ht="19.5" customHeight="1">
      <c r="A18" s="65" t="s">
        <v>35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25">
        <f>L17*0.1</f>
        <v>0</v>
      </c>
      <c r="M18" s="26">
        <f>M17*0.1</f>
        <v>0</v>
      </c>
      <c r="N18" s="27"/>
    </row>
    <row r="19" spans="1:14" ht="19.5" customHeight="1">
      <c r="A19" s="65" t="s">
        <v>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25">
        <f>SUM(L17:L18)</f>
        <v>0</v>
      </c>
      <c r="M19" s="26">
        <f>SUM(M17:M18)</f>
        <v>0</v>
      </c>
      <c r="N19" s="27"/>
    </row>
  </sheetData>
  <sheetProtection/>
  <mergeCells count="12">
    <mergeCell ref="A12:A15"/>
    <mergeCell ref="B12:C12"/>
    <mergeCell ref="C16:I16"/>
    <mergeCell ref="B7:C7"/>
    <mergeCell ref="A18:K18"/>
    <mergeCell ref="A19:K19"/>
    <mergeCell ref="A17:K17"/>
    <mergeCell ref="A2:M2"/>
    <mergeCell ref="A4:F4"/>
    <mergeCell ref="A7:A10"/>
    <mergeCell ref="C11:I11"/>
    <mergeCell ref="A6:B6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9" t="s">
        <v>68</v>
      </c>
      <c r="C2" s="1"/>
      <c r="D2" s="1"/>
      <c r="E2" s="2" t="s">
        <v>48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41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'Makler - specifikacija'!L17</f>
        <v>0</v>
      </c>
      <c r="F6" s="11">
        <f>'Makler - specifikacija'!M17</f>
        <v>0</v>
      </c>
      <c r="G6" s="12">
        <f>'Makler - specifikacija'!M19</f>
        <v>0</v>
      </c>
    </row>
    <row r="7" spans="2:7" ht="24.75" customHeight="1" thickBot="1">
      <c r="B7" s="4" t="s">
        <v>14</v>
      </c>
      <c r="C7" s="13" t="s">
        <v>15</v>
      </c>
      <c r="D7" s="3"/>
      <c r="E7" s="72" t="s">
        <v>16</v>
      </c>
      <c r="F7" s="73"/>
      <c r="G7" s="74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8">
        <f>'Makler - specifikacija'!N17</f>
        <v>1.5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36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2019-11-13T13:45:36Z</cp:lastPrinted>
  <dcterms:created xsi:type="dcterms:W3CDTF">2014-01-17T13:07:43Z</dcterms:created>
  <dcterms:modified xsi:type="dcterms:W3CDTF">2019-11-20T12:32:50Z</dcterms:modified>
  <cp:category/>
  <cp:version/>
  <cp:contentType/>
  <cp:contentStatus/>
</cp:coreProperties>
</file>