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rcissus - specifikacija" sheetId="1" r:id="rId1"/>
    <sheet name="Narcissus - Obrazac KVI" sheetId="2" r:id="rId2"/>
  </sheets>
  <definedNames>
    <definedName name="_xlnm.Print_Area" localSheetId="1">'Narcissus - Obrazac KVI'!$A$1:$H$22</definedName>
    <definedName name="_xlnm.Print_Area" localSheetId="0">'Narcissus - specifikacija'!$A$1:$M$20</definedName>
  </definedNames>
  <calcPr fullCalcOnLoad="1"/>
</workbook>
</file>

<file path=xl/sharedStrings.xml><?xml version="1.0" encoding="utf-8"?>
<sst xmlns="http://schemas.openxmlformats.org/spreadsheetml/2006/main" count="90" uniqueCount="71">
  <si>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</si>
  <si>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</si>
  <si>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</si>
  <si>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</si>
  <si>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</si>
  <si>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</si>
  <si>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</si>
  <si>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</si>
  <si>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</si>
  <si>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</si>
  <si>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</si>
  <si>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</si>
  <si>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</si>
  <si>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</si>
  <si>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</si>
  <si>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</si>
  <si>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</si>
  <si>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</si>
  <si>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</si>
  <si>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</si>
  <si>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</si>
  <si>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</si>
  <si>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</si>
  <si>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</si>
  <si>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</si>
  <si>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</si>
  <si>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</si>
  <si>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</si>
  <si>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</si>
  <si>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</si>
  <si>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</si>
  <si>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</si>
  <si>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</si>
  <si>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</si>
  <si>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</si>
  <si>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Износ ПДВ-а (10%)</t>
  </si>
  <si>
    <t>комад</t>
  </si>
  <si>
    <t>Назив добављача: Narcissus d.o.o.</t>
  </si>
  <si>
    <t>Број партије/ставке</t>
  </si>
  <si>
    <t>Цементна ендопротеза кука, тип 6</t>
  </si>
  <si>
    <t>ставка 1</t>
  </si>
  <si>
    <t>ставка 2</t>
  </si>
  <si>
    <t>ставка 3</t>
  </si>
  <si>
    <t> Тело тоталне цементне протезе кука ТCPT1.TCPT2.TCPT3.TCPT4.TCPT5.TCPT6.TCPT7.TCPT8.TCPT9.TCPT10</t>
  </si>
  <si>
    <t> Ацетабулум тоталне цементне протезе кука  ТCPA38............TCPA60</t>
  </si>
  <si>
    <t> Глава тоталне цемeнтне протезе кука  (TCP28GS......TCP28GXXL) (TCP24GM)            (TCP32GS.......TCP32XXL)</t>
  </si>
  <si>
    <t>УКУПНО ЗА ПАРТИЈУ 19:</t>
  </si>
  <si>
    <t xml:space="preserve">Парцијална ендопротеза кука по типу Austin Moore, тип 1  </t>
  </si>
  <si>
    <t>Парцијална протеза кука Аustin Moore   AM38.AM39.AM40.AM41. AM42.AM43.AM44.AM45.AM46.AM47.AM48.AM49.AM50.AM51.AM52.AM53.AM54.AM55.AM56.AM57.AM58.AM59.AM60.AM61.AM62       AM38U.AM39U.AM40U.AM41UAM42U.AM43U.AM44U.AM45U.AM46U.AM47U.AM48U.AM49U.AM50U.AM51U.AM52U.AM53U.AM54U.AM55U.AM56U.AM57U.AM58U.AM59U.AM60U.AM61U.AM62U</t>
  </si>
  <si>
    <t>"Narcissus" д.о.о. Србија</t>
  </si>
  <si>
    <t>Парцијална ендопротеза кука по типу биартикуларна, тип 1</t>
  </si>
  <si>
    <t> Тело парцијалне биартикуларне протезе кукаNA.TBP.1.NA.TBP.2.NA.TBP.3.NA.TBP.4.TBP.5.TBP.6.TBP7.TBP.8.NA.TBP.9</t>
  </si>
  <si>
    <t> Глава парцијалне биартикуларне протезе кука    NA.BP.42.NA.BP.44.NA.BP.46.NA.BP.48.NA.BP.50.NA.BR.52.NA.BP.54.NA.BP.56</t>
  </si>
  <si>
    <t>404-1-110/19-38</t>
  </si>
  <si>
    <t>Имплантати за кукове и колена</t>
  </si>
  <si>
    <t xml:space="preserve">33183100 – ортопедски импланти 
33183200 - ортопедске протезе </t>
  </si>
  <si>
    <t>Narcissus d.o.o.</t>
  </si>
  <si>
    <t>УКУПНО ЗА ПАРТИЈУ 22:</t>
  </si>
  <si>
    <t>Глава тоталне цемeнтне протезе кука  (TCP28GS......TCP28GXXL) (TCP24GM) (TCP32GS.......TCP32XXL)</t>
  </si>
  <si>
    <t>Назив партије/ставке</t>
  </si>
  <si>
    <t>Стем протезе</t>
  </si>
  <si>
    <t>Ацетабулум</t>
  </si>
  <si>
    <t>Глава</t>
  </si>
  <si>
    <t>Биполарна глава и инсерт</t>
  </si>
  <si>
    <t>KK19049</t>
  </si>
  <si>
    <t>KK19050</t>
  </si>
  <si>
    <t>KK19051</t>
  </si>
  <si>
    <t>KK19052</t>
  </si>
  <si>
    <t>KK19053</t>
  </si>
  <si>
    <t>KK19054</t>
  </si>
  <si>
    <t>ПРИЛОГ 3 УГОВОРА - ПОДАЦИ ЗА КВАРТАЛНО ИЗВЕШТАВАЊЕ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</si>
</sst>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60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60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3" fillId="56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0" fillId="57" borderId="25" xfId="0" applyFont="1" applyFill="1" applyBorder="1" applyAlignment="1">
      <alignment horizontal="center" vertical="center" wrapText="1"/>
    </xf>
    <xf numFmtId="0" fontId="3" fillId="57" borderId="25" xfId="99" applyNumberFormat="1" applyFont="1" applyFill="1" applyBorder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center" vertical="center" wrapText="1"/>
    </xf>
    <xf numFmtId="3" fontId="61" fillId="0" borderId="19" xfId="0" applyNumberFormat="1" applyFont="1" applyBorder="1" applyAlignment="1">
      <alignment horizontal="center" vertical="center"/>
    </xf>
    <xf numFmtId="0" fontId="3" fillId="56" borderId="25" xfId="0" applyFont="1" applyFill="1" applyBorder="1" applyAlignment="1">
      <alignment horizontal="center" vertical="center" wrapText="1"/>
    </xf>
    <xf numFmtId="4" fontId="61" fillId="56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center" vertical="center"/>
    </xf>
    <xf numFmtId="3" fontId="56" fillId="0" borderId="19" xfId="94" applyNumberFormat="1" applyFont="1" applyBorder="1" applyAlignment="1">
      <alignment horizontal="center" vertical="center" wrapText="1"/>
      <protection/>
    </xf>
    <xf numFmtId="0" fontId="60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55" borderId="25" xfId="0" applyFont="1" applyFill="1" applyBorder="1" applyAlignment="1">
      <alignment horizontal="center" vertical="center" wrapText="1"/>
    </xf>
    <xf numFmtId="4" fontId="2" fillId="56" borderId="26" xfId="0" applyNumberFormat="1" applyFont="1" applyFill="1" applyBorder="1" applyAlignment="1">
      <alignment horizontal="center" vertical="center"/>
    </xf>
    <xf numFmtId="4" fontId="2" fillId="57" borderId="26" xfId="0" applyNumberFormat="1" applyFont="1" applyFill="1" applyBorder="1" applyAlignment="1">
      <alignment horizontal="center" vertical="center"/>
    </xf>
    <xf numFmtId="4" fontId="3" fillId="56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56" borderId="26" xfId="0" applyFont="1" applyFill="1" applyBorder="1" applyAlignment="1">
      <alignment horizontal="center" vertical="center"/>
    </xf>
    <xf numFmtId="0" fontId="3" fillId="0" borderId="19" xfId="98" applyFont="1" applyFill="1" applyBorder="1" applyAlignment="1">
      <alignment horizontal="center" vertical="center" wrapText="1"/>
      <protection/>
    </xf>
    <xf numFmtId="0" fontId="61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left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vertical="center" wrapText="1"/>
    </xf>
    <xf numFmtId="0" fontId="64" fillId="0" borderId="0" xfId="0" applyFont="1" applyAlignment="1">
      <alignment wrapText="1"/>
    </xf>
    <xf numFmtId="0" fontId="64" fillId="0" borderId="19" xfId="0" applyFont="1" applyBorder="1" applyAlignment="1">
      <alignment vertical="center"/>
    </xf>
    <xf numFmtId="0" fontId="62" fillId="0" borderId="27" xfId="0" applyFont="1" applyBorder="1" applyAlignment="1">
      <alignment vertical="center" wrapText="1"/>
    </xf>
    <xf numFmtId="0" fontId="65" fillId="0" borderId="19" xfId="0" applyFont="1" applyBorder="1" applyAlignment="1">
      <alignment vertical="center" wrapText="1"/>
    </xf>
    <xf numFmtId="0" fontId="64" fillId="0" borderId="19" xfId="0" applyFont="1" applyBorder="1" applyAlignment="1">
      <alignment horizontal="left" vertical="center" wrapText="1"/>
    </xf>
    <xf numFmtId="0" fontId="62" fillId="0" borderId="28" xfId="0" applyFont="1" applyBorder="1" applyAlignment="1">
      <alignment vertical="center" wrapText="1"/>
    </xf>
    <xf numFmtId="0" fontId="60" fillId="0" borderId="27" xfId="0" applyFont="1" applyBorder="1" applyAlignment="1">
      <alignment horizontal="center" vertical="center" wrapText="1"/>
    </xf>
    <xf numFmtId="0" fontId="66" fillId="2" borderId="19" xfId="0" applyFont="1" applyFill="1" applyBorder="1" applyAlignment="1">
      <alignment horizontal="left" vertical="center" wrapText="1"/>
    </xf>
    <xf numFmtId="0" fontId="5" fillId="0" borderId="19" xfId="93" applyFont="1" applyFill="1" applyBorder="1" applyAlignment="1">
      <alignment horizontal="center" vertical="center" wrapText="1"/>
      <protection/>
    </xf>
    <xf numFmtId="0" fontId="66" fillId="58" borderId="19" xfId="0" applyFont="1" applyFill="1" applyBorder="1" applyAlignment="1">
      <alignment horizontal="center" vertical="center" wrapText="1"/>
    </xf>
    <xf numFmtId="0" fontId="66" fillId="0" borderId="27" xfId="0" applyFont="1" applyBorder="1" applyAlignment="1">
      <alignment horizontal="right" vertical="center" wrapText="1"/>
    </xf>
    <xf numFmtId="0" fontId="66" fillId="0" borderId="28" xfId="0" applyFont="1" applyBorder="1" applyAlignment="1">
      <alignment horizontal="right" vertical="center" wrapText="1"/>
    </xf>
    <xf numFmtId="0" fontId="66" fillId="0" borderId="29" xfId="0" applyFont="1" applyBorder="1" applyAlignment="1">
      <alignment horizontal="right" vertical="center" wrapText="1"/>
    </xf>
    <xf numFmtId="0" fontId="66" fillId="0" borderId="30" xfId="0" applyFont="1" applyBorder="1" applyAlignment="1">
      <alignment horizontal="right" vertical="center" wrapText="1"/>
    </xf>
    <xf numFmtId="0" fontId="61" fillId="57" borderId="19" xfId="0" applyFont="1" applyFill="1" applyBorder="1" applyAlignment="1">
      <alignment horizontal="right" vertical="center" wrapText="1"/>
    </xf>
    <xf numFmtId="0" fontId="60" fillId="57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1" fillId="0" borderId="19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0" fillId="57" borderId="27" xfId="0" applyFont="1" applyFill="1" applyBorder="1" applyAlignment="1">
      <alignment horizontal="center" vertical="center" wrapText="1"/>
    </xf>
    <xf numFmtId="0" fontId="60" fillId="57" borderId="30" xfId="0" applyFont="1" applyFill="1" applyBorder="1" applyAlignment="1">
      <alignment horizontal="center" vertical="center" wrapText="1"/>
    </xf>
    <xf numFmtId="0" fontId="66" fillId="2" borderId="27" xfId="0" applyFont="1" applyFill="1" applyBorder="1" applyAlignment="1">
      <alignment horizontal="left" vertical="center" wrapText="1"/>
    </xf>
    <xf numFmtId="0" fontId="66" fillId="2" borderId="30" xfId="0" applyFont="1" applyFill="1" applyBorder="1" applyAlignment="1">
      <alignment horizontal="left" vertical="center" wrapText="1"/>
    </xf>
    <xf numFmtId="4" fontId="56" fillId="55" borderId="23" xfId="94" applyNumberFormat="1" applyFont="1" applyFill="1" applyBorder="1" applyAlignment="1">
      <alignment horizontal="center" vertical="center" wrapText="1"/>
      <protection/>
    </xf>
    <xf numFmtId="4" fontId="56" fillId="55" borderId="33" xfId="94" applyNumberFormat="1" applyFont="1" applyFill="1" applyBorder="1" applyAlignment="1">
      <alignment horizontal="center" vertical="center" wrapText="1"/>
      <protection/>
    </xf>
    <xf numFmtId="4" fontId="56" fillId="55" borderId="34" xfId="94" applyNumberFormat="1" applyFont="1" applyFill="1" applyBorder="1" applyAlignment="1">
      <alignment horizontal="center" vertical="center" wrapText="1"/>
      <protection/>
    </xf>
    <xf numFmtId="0" fontId="0" fillId="0" borderId="0" xfId="94" applyFont="1" applyAlignment="1">
      <alignment vertic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5" width="14.140625" style="0" customWidth="1"/>
    <col min="6" max="6" width="30.421875" style="0" customWidth="1"/>
    <col min="7" max="7" width="11.421875" style="0" customWidth="1"/>
    <col min="8" max="8" width="12.28125" style="0" customWidth="1"/>
    <col min="9" max="9" width="12.28125" style="18" customWidth="1"/>
    <col min="10" max="10" width="14.57421875" style="20" hidden="1" customWidth="1"/>
    <col min="11" max="11" width="15.140625" style="18" customWidth="1"/>
    <col min="12" max="12" width="17.421875" style="20" hidden="1" customWidth="1"/>
    <col min="13" max="13" width="18.7109375" style="18" customWidth="1"/>
    <col min="14" max="14" width="13.421875" style="20" hidden="1" customWidth="1"/>
    <col min="15" max="16" width="9.140625" style="18" customWidth="1"/>
    <col min="17" max="17" width="9.140625" style="0" customWidth="1"/>
  </cols>
  <sheetData>
    <row r="2" spans="1:13" ht="12.75">
      <c r="A2" s="64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4" spans="1:6" ht="12.75">
      <c r="A4" s="65" t="s">
        <v>37</v>
      </c>
      <c r="B4" s="65"/>
      <c r="C4" s="65"/>
      <c r="D4" s="65"/>
      <c r="E4" s="65"/>
      <c r="F4" s="65"/>
    </row>
    <row r="6" spans="1:14" ht="48" customHeight="1">
      <c r="A6" s="72" t="s">
        <v>38</v>
      </c>
      <c r="B6" s="73"/>
      <c r="C6" s="21" t="s">
        <v>59</v>
      </c>
      <c r="D6" s="21" t="s">
        <v>30</v>
      </c>
      <c r="E6" s="21" t="s">
        <v>34</v>
      </c>
      <c r="F6" s="33" t="s">
        <v>33</v>
      </c>
      <c r="G6" s="21" t="s">
        <v>4</v>
      </c>
      <c r="H6" s="22" t="s">
        <v>5</v>
      </c>
      <c r="I6" s="23" t="s">
        <v>6</v>
      </c>
      <c r="J6" s="25" t="s">
        <v>7</v>
      </c>
      <c r="K6" s="23" t="s">
        <v>8</v>
      </c>
      <c r="L6" s="25" t="s">
        <v>9</v>
      </c>
      <c r="M6" s="23" t="s">
        <v>1</v>
      </c>
      <c r="N6" s="25" t="s">
        <v>22</v>
      </c>
    </row>
    <row r="7" spans="1:14" ht="30" customHeight="1">
      <c r="A7" s="66">
        <v>19</v>
      </c>
      <c r="B7" s="74" t="s">
        <v>39</v>
      </c>
      <c r="C7" s="75"/>
      <c r="D7" s="42"/>
      <c r="E7" s="38"/>
      <c r="F7" s="46"/>
      <c r="G7" s="32"/>
      <c r="H7" s="32"/>
      <c r="I7" s="24"/>
      <c r="J7" s="26"/>
      <c r="K7" s="39"/>
      <c r="L7" s="36"/>
      <c r="M7" s="37"/>
      <c r="N7" s="25"/>
    </row>
    <row r="8" spans="1:14" ht="38.25" customHeight="1">
      <c r="A8" s="66"/>
      <c r="B8" s="44" t="s">
        <v>40</v>
      </c>
      <c r="C8" s="44" t="s">
        <v>60</v>
      </c>
      <c r="D8" s="56" t="s">
        <v>64</v>
      </c>
      <c r="E8" s="45"/>
      <c r="F8" s="47" t="s">
        <v>43</v>
      </c>
      <c r="G8" s="52" t="s">
        <v>49</v>
      </c>
      <c r="H8" s="32" t="s">
        <v>36</v>
      </c>
      <c r="I8" s="24"/>
      <c r="J8" s="26">
        <v>27000</v>
      </c>
      <c r="K8" s="39">
        <v>27000</v>
      </c>
      <c r="L8" s="36">
        <f>I8*K8</f>
        <v>0</v>
      </c>
      <c r="M8" s="37">
        <f>K8*I8</f>
        <v>0</v>
      </c>
      <c r="N8" s="25"/>
    </row>
    <row r="9" spans="1:14" ht="24">
      <c r="A9" s="66"/>
      <c r="B9" s="44" t="s">
        <v>41</v>
      </c>
      <c r="C9" s="44" t="s">
        <v>61</v>
      </c>
      <c r="D9" s="56" t="s">
        <v>65</v>
      </c>
      <c r="E9" s="45"/>
      <c r="F9" s="47" t="s">
        <v>44</v>
      </c>
      <c r="G9" s="52" t="s">
        <v>49</v>
      </c>
      <c r="H9" s="32" t="s">
        <v>36</v>
      </c>
      <c r="I9" s="24"/>
      <c r="J9" s="26">
        <v>10000</v>
      </c>
      <c r="K9" s="39">
        <v>10000</v>
      </c>
      <c r="L9" s="36">
        <f>I9*K9</f>
        <v>0</v>
      </c>
      <c r="M9" s="37">
        <f>K9*I9</f>
        <v>0</v>
      </c>
      <c r="N9" s="25"/>
    </row>
    <row r="10" spans="1:14" ht="48">
      <c r="A10" s="66"/>
      <c r="B10" s="44" t="s">
        <v>42</v>
      </c>
      <c r="C10" s="44" t="s">
        <v>62</v>
      </c>
      <c r="D10" s="56" t="s">
        <v>66</v>
      </c>
      <c r="E10" s="45"/>
      <c r="F10" s="47" t="s">
        <v>45</v>
      </c>
      <c r="G10" s="52" t="s">
        <v>49</v>
      </c>
      <c r="H10" s="32" t="s">
        <v>36</v>
      </c>
      <c r="I10" s="24"/>
      <c r="J10" s="26">
        <v>10000</v>
      </c>
      <c r="K10" s="39">
        <v>10000</v>
      </c>
      <c r="L10" s="36">
        <f>I10*K10</f>
        <v>0</v>
      </c>
      <c r="M10" s="37">
        <f>K10*I10</f>
        <v>0</v>
      </c>
      <c r="N10" s="25"/>
    </row>
    <row r="11" spans="1:14" ht="19.5" customHeight="1">
      <c r="A11" s="50"/>
      <c r="B11" s="53"/>
      <c r="C11" s="70" t="s">
        <v>46</v>
      </c>
      <c r="D11" s="70"/>
      <c r="E11" s="70"/>
      <c r="F11" s="70"/>
      <c r="G11" s="70"/>
      <c r="H11" s="70"/>
      <c r="I11" s="71"/>
      <c r="J11" s="26"/>
      <c r="K11" s="39"/>
      <c r="L11" s="36">
        <f>L8+L9+L10</f>
        <v>0</v>
      </c>
      <c r="M11" s="37">
        <f>M8+M9+M10</f>
        <v>0</v>
      </c>
      <c r="N11" s="25">
        <v>1</v>
      </c>
    </row>
    <row r="12" spans="1:14" ht="132">
      <c r="A12" s="31">
        <v>20</v>
      </c>
      <c r="B12" s="31"/>
      <c r="C12" s="55" t="s">
        <v>47</v>
      </c>
      <c r="D12" s="57" t="s">
        <v>67</v>
      </c>
      <c r="E12" s="38"/>
      <c r="F12" s="48" t="s">
        <v>48</v>
      </c>
      <c r="G12" s="52" t="s">
        <v>49</v>
      </c>
      <c r="H12" s="32" t="s">
        <v>36</v>
      </c>
      <c r="I12" s="24"/>
      <c r="J12" s="26">
        <v>16000</v>
      </c>
      <c r="K12" s="39">
        <v>16000</v>
      </c>
      <c r="L12" s="36">
        <f>J12*I12</f>
        <v>0</v>
      </c>
      <c r="M12" s="37">
        <f>K12*I12</f>
        <v>0</v>
      </c>
      <c r="N12" s="25">
        <v>1</v>
      </c>
    </row>
    <row r="13" spans="1:14" ht="30" customHeight="1">
      <c r="A13" s="67">
        <v>22</v>
      </c>
      <c r="B13" s="74" t="s">
        <v>50</v>
      </c>
      <c r="C13" s="75"/>
      <c r="D13" s="42"/>
      <c r="E13" s="38"/>
      <c r="F13" s="46"/>
      <c r="G13" s="49"/>
      <c r="H13" s="43"/>
      <c r="I13" s="24"/>
      <c r="J13" s="26"/>
      <c r="K13" s="39"/>
      <c r="L13" s="36"/>
      <c r="M13" s="37"/>
      <c r="N13" s="25"/>
    </row>
    <row r="14" spans="1:14" ht="48">
      <c r="A14" s="68"/>
      <c r="B14" s="44" t="s">
        <v>40</v>
      </c>
      <c r="C14" s="44" t="s">
        <v>60</v>
      </c>
      <c r="D14" s="56" t="s">
        <v>68</v>
      </c>
      <c r="E14" s="45"/>
      <c r="F14" s="51" t="s">
        <v>51</v>
      </c>
      <c r="G14" s="47" t="s">
        <v>49</v>
      </c>
      <c r="H14" s="43" t="s">
        <v>36</v>
      </c>
      <c r="I14" s="24"/>
      <c r="J14" s="26">
        <v>30000</v>
      </c>
      <c r="K14" s="39">
        <v>30000</v>
      </c>
      <c r="L14" s="36"/>
      <c r="M14" s="37">
        <f>K14*I14</f>
        <v>0</v>
      </c>
      <c r="N14" s="25"/>
    </row>
    <row r="15" spans="1:14" ht="48">
      <c r="A15" s="68"/>
      <c r="B15" s="44" t="s">
        <v>41</v>
      </c>
      <c r="C15" s="44" t="s">
        <v>63</v>
      </c>
      <c r="D15" s="56" t="s">
        <v>69</v>
      </c>
      <c r="E15" s="45"/>
      <c r="F15" s="51" t="s">
        <v>52</v>
      </c>
      <c r="G15" s="47" t="s">
        <v>49</v>
      </c>
      <c r="H15" s="43" t="s">
        <v>36</v>
      </c>
      <c r="I15" s="24"/>
      <c r="J15" s="26">
        <v>19000</v>
      </c>
      <c r="K15" s="39">
        <v>19000</v>
      </c>
      <c r="L15" s="36"/>
      <c r="M15" s="37">
        <f>K15*I15</f>
        <v>0</v>
      </c>
      <c r="N15" s="25"/>
    </row>
    <row r="16" spans="1:14" ht="36">
      <c r="A16" s="69"/>
      <c r="B16" s="44" t="s">
        <v>42</v>
      </c>
      <c r="C16" s="44" t="s">
        <v>62</v>
      </c>
      <c r="D16" s="56" t="s">
        <v>66</v>
      </c>
      <c r="E16" s="45"/>
      <c r="F16" s="47" t="s">
        <v>58</v>
      </c>
      <c r="G16" s="47" t="s">
        <v>49</v>
      </c>
      <c r="H16" s="43" t="s">
        <v>36</v>
      </c>
      <c r="I16" s="24"/>
      <c r="J16" s="26">
        <v>10000</v>
      </c>
      <c r="K16" s="39">
        <v>10000</v>
      </c>
      <c r="L16" s="36"/>
      <c r="M16" s="37">
        <f>K16*I16</f>
        <v>0</v>
      </c>
      <c r="N16" s="25"/>
    </row>
    <row r="17" spans="1:14" ht="19.5" customHeight="1">
      <c r="A17" s="31"/>
      <c r="B17" s="54"/>
      <c r="C17" s="58" t="s">
        <v>57</v>
      </c>
      <c r="D17" s="59"/>
      <c r="E17" s="59"/>
      <c r="F17" s="60"/>
      <c r="G17" s="59"/>
      <c r="H17" s="59"/>
      <c r="I17" s="61"/>
      <c r="J17" s="26"/>
      <c r="K17" s="39"/>
      <c r="L17" s="26">
        <f>L14+L15+L16</f>
        <v>0</v>
      </c>
      <c r="M17" s="37">
        <f>M14+M15+M16</f>
        <v>0</v>
      </c>
      <c r="N17" s="19">
        <v>1</v>
      </c>
    </row>
    <row r="18" spans="1:14" ht="19.5" customHeight="1">
      <c r="A18" s="63" t="s">
        <v>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34">
        <f>L11+L12+L17</f>
        <v>0</v>
      </c>
      <c r="M18" s="35">
        <f>M11+M12+M17</f>
        <v>0</v>
      </c>
      <c r="N18" s="41">
        <f>AVERAGE(N7:N17)</f>
        <v>1</v>
      </c>
    </row>
    <row r="19" spans="1:14" ht="19.5" customHeight="1">
      <c r="A19" s="62" t="s">
        <v>35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27">
        <f>L18*0.1</f>
        <v>0</v>
      </c>
      <c r="M19" s="28">
        <f>M18*0.1</f>
        <v>0</v>
      </c>
      <c r="N19" s="29"/>
    </row>
    <row r="20" spans="1:14" ht="19.5" customHeight="1">
      <c r="A20" s="62" t="s">
        <v>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27">
        <f>SUM(L18:L19)</f>
        <v>0</v>
      </c>
      <c r="M20" s="28">
        <f>SUM(M18:M19)</f>
        <v>0</v>
      </c>
      <c r="N20" s="29"/>
    </row>
  </sheetData>
  <sheetProtection/>
  <mergeCells count="12">
    <mergeCell ref="B7:C7"/>
    <mergeCell ref="B13:C13"/>
    <mergeCell ref="C17:I17"/>
    <mergeCell ref="A19:K19"/>
    <mergeCell ref="A20:K20"/>
    <mergeCell ref="A18:K18"/>
    <mergeCell ref="A2:M2"/>
    <mergeCell ref="A4:F4"/>
    <mergeCell ref="A7:A10"/>
    <mergeCell ref="A13:A16"/>
    <mergeCell ref="C11:I11"/>
    <mergeCell ref="A6:B6"/>
  </mergeCells>
  <printOptions/>
  <pageMargins left="0.196850393700787" right="0.196850393700787" top="0" bottom="0" header="0" footer="0"/>
  <pageSetup fitToHeight="0" fitToWidth="1" horizontalDpi="600" verticalDpi="600" orientation="landscape" paperSize="9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79" t="s">
        <v>70</v>
      </c>
      <c r="C2" s="1"/>
      <c r="D2" s="1"/>
      <c r="E2" s="2" t="s">
        <v>56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10</v>
      </c>
      <c r="C5" s="5" t="s">
        <v>53</v>
      </c>
      <c r="D5" s="3"/>
      <c r="E5" s="6" t="s">
        <v>11</v>
      </c>
      <c r="F5" s="7" t="s">
        <v>12</v>
      </c>
      <c r="G5" s="8" t="s">
        <v>13</v>
      </c>
    </row>
    <row r="6" spans="2:7" ht="15" thickBot="1">
      <c r="B6" s="9"/>
      <c r="C6" s="10"/>
      <c r="D6" s="3"/>
      <c r="E6" s="11">
        <f>'Narcissus - specifikacija'!L18</f>
        <v>0</v>
      </c>
      <c r="F6" s="11">
        <f>'Narcissus - specifikacija'!M18</f>
        <v>0</v>
      </c>
      <c r="G6" s="12">
        <f>'Narcissus - specifikacija'!M20</f>
        <v>0</v>
      </c>
    </row>
    <row r="7" spans="2:7" ht="24.75" customHeight="1" thickBot="1">
      <c r="B7" s="4" t="s">
        <v>14</v>
      </c>
      <c r="C7" s="13" t="s">
        <v>15</v>
      </c>
      <c r="D7" s="3"/>
      <c r="E7" s="76" t="s">
        <v>16</v>
      </c>
      <c r="F7" s="77"/>
      <c r="G7" s="78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17</v>
      </c>
      <c r="C9" s="13" t="s">
        <v>18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19</v>
      </c>
      <c r="C11" s="13" t="s">
        <v>20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21</v>
      </c>
      <c r="D13" s="3"/>
      <c r="E13" s="17" t="s">
        <v>22</v>
      </c>
      <c r="F13" s="30">
        <f>'Narcissus - specifikacija'!N18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23</v>
      </c>
      <c r="C15" s="5" t="s">
        <v>24</v>
      </c>
      <c r="D15" s="3"/>
      <c r="E15" s="17" t="s">
        <v>25</v>
      </c>
      <c r="F15" s="13" t="s">
        <v>32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26</v>
      </c>
      <c r="C17" s="5" t="s">
        <v>54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27</v>
      </c>
      <c r="C19" s="5" t="s">
        <v>28</v>
      </c>
    </row>
    <row r="20" spans="2:3" ht="14.25">
      <c r="B20" s="9"/>
      <c r="C20" s="10"/>
    </row>
    <row r="21" spans="2:3" ht="25.5">
      <c r="B21" s="4" t="s">
        <v>29</v>
      </c>
      <c r="C21" s="40" t="s">
        <v>55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2019-11-13T07:56:17Z</cp:lastPrinted>
  <dcterms:created xsi:type="dcterms:W3CDTF">2014-01-17T13:07:43Z</dcterms:created>
  <dcterms:modified xsi:type="dcterms:W3CDTF">2019-11-20T10:47:04Z</dcterms:modified>
  <cp:category/>
  <cp:version/>
  <cp:contentType/>
  <cp:contentStatus/>
</cp:coreProperties>
</file>