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<sst xmlns="http://schemas.openxmlformats.org/spreadsheetml/2006/main" count="51" uniqueCount="51">
  <si>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</si>
  <si>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</si>
  <si>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</si>
  <si>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</si>
  <si>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</si>
  <si>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</si>
  <si>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</si>
  <si>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</si>
  <si>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</si>
  <si>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</si>
  <si>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</si>
  <si>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</si>
  <si>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</si>
  <si>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</si>
  <si>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</si>
  <si>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</si>
  <si>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</si>
  <si>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</si>
  <si>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</si>
  <si>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</si>
  <si>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</si>
  <si>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</si>
  <si>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</si>
  <si>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</si>
  <si>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</si>
  <si>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</si>
  <si>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</si>
  <si>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</si>
  <si>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</si>
  <si>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</si>
  <si>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</si>
  <si>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</si>
  <si>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</si>
  <si>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</si>
  <si>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</si>
  <si>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</si>
  <si>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bočica</t>
  </si>
  <si>
    <t>JKЛ</t>
  </si>
  <si>
    <t>Јачина/ конце-нтрација лека</t>
  </si>
  <si>
    <t>Jединична цена</t>
  </si>
  <si>
    <t>КПП</t>
  </si>
  <si>
    <t>404-1-110/19-15</t>
  </si>
  <si>
    <t>Цитостатици са Листе Б и Листе Д Листе лекова за 2019. годину</t>
  </si>
  <si>
    <t>AURORA2222  D.O.O.</t>
  </si>
  <si>
    <t>melfalan</t>
  </si>
  <si>
    <t>N001404</t>
  </si>
  <si>
    <r>
      <t>Alkeran</t>
    </r>
    <r>
      <rPr>
        <sz val="7.5"/>
        <color indexed="8"/>
        <rFont val="Calibri"/>
        <family val="2"/>
      </rPr>
      <t>®</t>
    </r>
  </si>
  <si>
    <t>GLAXOSMITHKLINE MANUFACTURING S.P.A.</t>
  </si>
  <si>
    <t>prašak i rastvarač za rastvor za injekciju/infuziju</t>
  </si>
  <si>
    <t>50 mg</t>
  </si>
  <si>
    <t>AURORA2222 D.O.O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</si>
</sst>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7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4" fontId="56" fillId="34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4" fontId="56" fillId="35" borderId="16" xfId="0" applyNumberFormat="1" applyFont="1" applyFill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/>
    </xf>
    <xf numFmtId="4" fontId="57" fillId="33" borderId="16" xfId="0" applyNumberFormat="1" applyFont="1" applyFill="1" applyBorder="1" applyAlignment="1">
      <alignment horizontal="center" vertical="center" wrapText="1"/>
    </xf>
    <xf numFmtId="3" fontId="57" fillId="33" borderId="16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right" vertical="center" wrapText="1"/>
    </xf>
    <xf numFmtId="0" fontId="57" fillId="33" borderId="18" xfId="0" applyFont="1" applyFill="1" applyBorder="1" applyAlignment="1">
      <alignment horizontal="right" vertical="center" wrapText="1"/>
    </xf>
    <xf numFmtId="0" fontId="57" fillId="33" borderId="15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8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O1" sqref="O1:O16384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8.7109375" style="25" customWidth="1"/>
    <col min="4" max="4" width="11.28125" style="25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2.8515625" style="2" customWidth="1"/>
    <col min="9" max="9" width="10.00390625" style="2" customWidth="1"/>
    <col min="10" max="10" width="10.00390625" style="28" customWidth="1"/>
    <col min="11" max="11" width="13.8515625" style="2" customWidth="1"/>
    <col min="12" max="12" width="11.57421875" style="27" hidden="1" customWidth="1"/>
    <col min="13" max="13" width="15.00390625" style="27" hidden="1" customWidth="1"/>
    <col min="14" max="14" width="17.57421875" style="27" customWidth="1"/>
    <col min="15" max="15" width="17.57421875" style="27" hidden="1" customWidth="1"/>
    <col min="16" max="16384" width="9.140625" style="2" customWidth="1"/>
  </cols>
  <sheetData>
    <row r="1" spans="3:15" s="26" customFormat="1" ht="12.75">
      <c r="C1" s="25"/>
      <c r="D1" s="25"/>
      <c r="J1" s="28"/>
      <c r="L1" s="27"/>
      <c r="M1" s="27"/>
      <c r="N1" s="27"/>
      <c r="O1" s="27"/>
    </row>
    <row r="2" spans="1:15" ht="12.7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2.75" customHeight="1">
      <c r="A3" s="43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ht="13.5" thickBot="1"/>
    <row r="6" spans="1:16" ht="49.5" customHeight="1" thickBot="1">
      <c r="A6" s="31" t="s">
        <v>33</v>
      </c>
      <c r="B6" s="31" t="s">
        <v>34</v>
      </c>
      <c r="C6" s="31" t="s">
        <v>37</v>
      </c>
      <c r="D6" s="31" t="s">
        <v>40</v>
      </c>
      <c r="E6" s="31" t="s">
        <v>28</v>
      </c>
      <c r="F6" s="31" t="s">
        <v>1</v>
      </c>
      <c r="G6" s="31" t="s">
        <v>0</v>
      </c>
      <c r="H6" s="31" t="s">
        <v>38</v>
      </c>
      <c r="I6" s="31" t="s">
        <v>2</v>
      </c>
      <c r="J6" s="31" t="s">
        <v>3</v>
      </c>
      <c r="K6" s="31" t="s">
        <v>39</v>
      </c>
      <c r="L6" s="34" t="s">
        <v>4</v>
      </c>
      <c r="M6" s="34" t="s">
        <v>5</v>
      </c>
      <c r="N6" s="31" t="s">
        <v>6</v>
      </c>
      <c r="O6" s="34" t="s">
        <v>7</v>
      </c>
      <c r="P6" s="30"/>
    </row>
    <row r="7" spans="1:16" ht="30" thickBot="1">
      <c r="A7" s="47">
        <v>2</v>
      </c>
      <c r="B7" s="48" t="s">
        <v>44</v>
      </c>
      <c r="C7" s="49" t="s">
        <v>45</v>
      </c>
      <c r="D7" s="32"/>
      <c r="E7" s="47" t="s">
        <v>46</v>
      </c>
      <c r="F7" s="48" t="s">
        <v>47</v>
      </c>
      <c r="G7" s="50" t="s">
        <v>48</v>
      </c>
      <c r="H7" s="48" t="s">
        <v>49</v>
      </c>
      <c r="I7" s="32" t="s">
        <v>36</v>
      </c>
      <c r="J7" s="32"/>
      <c r="K7" s="33">
        <v>13336</v>
      </c>
      <c r="L7" s="36">
        <v>24000</v>
      </c>
      <c r="M7" s="35">
        <f>L7*J7</f>
        <v>0</v>
      </c>
      <c r="N7" s="33">
        <f>J7*K7</f>
        <v>0</v>
      </c>
      <c r="O7" s="39">
        <v>1</v>
      </c>
      <c r="P7" s="29"/>
    </row>
    <row r="8" spans="1:15" s="28" customFormat="1" ht="18" customHeight="1" thickBot="1">
      <c r="A8" s="40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37">
        <f>SUM(M7:M7)</f>
        <v>0</v>
      </c>
      <c r="N8" s="37">
        <f>SUM(N7:N7)</f>
        <v>0</v>
      </c>
      <c r="O8" s="38">
        <f>AVERAGE(O7:O7)</f>
        <v>1</v>
      </c>
    </row>
    <row r="9" spans="1:15" s="28" customFormat="1" ht="18" customHeight="1" thickBot="1">
      <c r="A9" s="40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37">
        <f>M8*0.1</f>
        <v>0</v>
      </c>
      <c r="N9" s="37">
        <f>N8*0.1</f>
        <v>0</v>
      </c>
      <c r="O9" s="37"/>
    </row>
    <row r="10" spans="1:15" s="28" customFormat="1" ht="17.25" customHeight="1" thickBo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37">
        <f>SUM(M8:M9)</f>
        <v>0</v>
      </c>
      <c r="N10" s="37">
        <f>N8+N9</f>
        <v>0</v>
      </c>
      <c r="O10" s="37"/>
    </row>
  </sheetData>
  <sheetProtection/>
  <mergeCells count="5">
    <mergeCell ref="A8:L8"/>
    <mergeCell ref="A9:L9"/>
    <mergeCell ref="A10:L10"/>
    <mergeCell ref="A2:O2"/>
    <mergeCell ref="A3:O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50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specifikacija!M8</f>
        <v>0</v>
      </c>
      <c r="F6" s="14">
        <f>specifikacija!N8</f>
        <v>0</v>
      </c>
      <c r="G6" s="15">
        <f>F6*1.1</f>
        <v>0</v>
      </c>
    </row>
    <row r="7" spans="2:7" ht="36.75" customHeight="1" thickBot="1">
      <c r="B7" s="3" t="s">
        <v>17</v>
      </c>
      <c r="C7" s="24" t="s">
        <v>32</v>
      </c>
      <c r="E7" s="44" t="s">
        <v>15</v>
      </c>
      <c r="F7" s="45"/>
      <c r="G7" s="4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2" t="s">
        <v>29</v>
      </c>
      <c r="E13" s="8" t="s">
        <v>25</v>
      </c>
      <c r="F13" s="21">
        <f>specifikacija!O8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42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3" t="s">
        <v>30</v>
      </c>
      <c r="C17" s="22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2019-07-29T09:24:25Z</dcterms:modified>
  <cp:category/>
  <cp:version/>
  <cp:contentType/>
  <cp:contentStatus/>
</cp:coreProperties>
</file>