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<sst xmlns="http://schemas.openxmlformats.org/spreadsheetml/2006/main" count="64" uniqueCount="63">
  <si>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</si>
  <si>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</si>
  <si>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</si>
  <si>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</si>
  <si>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</si>
  <si>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</si>
  <si>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</si>
  <si>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</si>
  <si>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</si>
  <si>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</si>
  <si>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</si>
  <si>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</si>
  <si>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</si>
  <si>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</si>
  <si>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</si>
  <si>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</si>
  <si>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</si>
  <si>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</si>
  <si>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</si>
  <si>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</si>
  <si>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</si>
  <si>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</si>
  <si>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</si>
  <si>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</si>
  <si>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</si>
  <si>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</si>
  <si>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</si>
  <si>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</si>
  <si>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</si>
  <si>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</si>
  <si>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</si>
  <si>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</si>
  <si>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</si>
  <si>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</si>
  <si>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</si>
  <si>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</si>
  <si>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</si>
  <si>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</si>
  <si>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</si>
  <si>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rastvor za injekciju</t>
  </si>
  <si>
    <t>ampula</t>
  </si>
  <si>
    <t>bočica staklena</t>
  </si>
  <si>
    <t>LICENTIS D.O.O.</t>
  </si>
  <si>
    <t>LICENTIS D.O.O</t>
  </si>
  <si>
    <t>benzilpenicilin 1.000.000 i.j.</t>
  </si>
  <si>
    <t>tiopental - natrijum 500 mg</t>
  </si>
  <si>
    <t>fentanil 500 mcg</t>
  </si>
  <si>
    <t>Pan-Peni G Sodium</t>
  </si>
  <si>
    <t>Fentanyl Panpharma</t>
  </si>
  <si>
    <t>Panpharma</t>
  </si>
  <si>
    <t>Rotexmedica GMBH</t>
  </si>
  <si>
    <t>prašak za rastvor za injekciju</t>
  </si>
  <si>
    <t>1.000.000 i.j.</t>
  </si>
  <si>
    <t>500 mg</t>
  </si>
  <si>
    <t>0,5 mg/10 ml</t>
  </si>
  <si>
    <t>404-1-110/19-28</t>
  </si>
  <si>
    <t>Лекови са Листе Б и Листе Д Листе лекова за 2019. годину</t>
  </si>
  <si>
    <t>ThiopentalVuab</t>
  </si>
  <si>
    <t>VuabPharma</t>
  </si>
  <si>
    <t>prašak za rastvor za injekciju/infuziju</t>
  </si>
  <si>
    <t>N001537</t>
  </si>
  <si>
    <t>0020017</t>
  </si>
  <si>
    <t>0087559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</si>
</sst>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vertical="center" wrapText="1"/>
    </xf>
    <xf numFmtId="0" fontId="56" fillId="0" borderId="0" xfId="0" applyFont="1" applyAlignment="1">
      <alignment/>
    </xf>
    <xf numFmtId="4" fontId="45" fillId="0" borderId="0" xfId="0" applyNumberFormat="1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right" vertical="center" wrapText="1"/>
    </xf>
    <xf numFmtId="0" fontId="57" fillId="0" borderId="10" xfId="0" applyFont="1" applyBorder="1" applyAlignment="1">
      <alignment horizontal="center" vertical="center" wrapText="1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right" vertical="center" wrapText="1"/>
      <protection/>
    </xf>
    <xf numFmtId="0" fontId="55" fillId="33" borderId="17" xfId="0" applyFont="1" applyFill="1" applyBorder="1" applyAlignment="1">
      <alignment horizontal="center" vertical="center" wrapText="1"/>
    </xf>
    <xf numFmtId="49" fontId="55" fillId="35" borderId="17" xfId="0" applyNumberFormat="1" applyFont="1" applyFill="1" applyBorder="1" applyAlignment="1">
      <alignment horizontal="center" vertical="center" wrapText="1"/>
    </xf>
    <xf numFmtId="0" fontId="55" fillId="35" borderId="17" xfId="0" applyFont="1" applyFill="1" applyBorder="1" applyAlignment="1">
      <alignment horizontal="center" vertical="center" wrapText="1"/>
    </xf>
    <xf numFmtId="0" fontId="6" fillId="35" borderId="17" xfId="59" applyNumberFormat="1" applyFont="1" applyFill="1" applyBorder="1" applyAlignment="1">
      <alignment horizontal="center" vertical="center" wrapText="1"/>
      <protection/>
    </xf>
    <xf numFmtId="4" fontId="55" fillId="36" borderId="17" xfId="0" applyNumberFormat="1" applyFont="1" applyFill="1" applyBorder="1" applyAlignment="1">
      <alignment horizontal="center" vertical="center" wrapText="1"/>
    </xf>
    <xf numFmtId="4" fontId="55" fillId="35" borderId="17" xfId="0" applyNumberFormat="1" applyFont="1" applyFill="1" applyBorder="1" applyAlignment="1">
      <alignment horizontal="center" vertical="center" wrapText="1"/>
    </xf>
    <xf numFmtId="4" fontId="55" fillId="33" borderId="18" xfId="0" applyNumberFormat="1" applyFont="1" applyFill="1" applyBorder="1" applyAlignment="1">
      <alignment vertical="center" wrapText="1"/>
    </xf>
    <xf numFmtId="0" fontId="45" fillId="0" borderId="18" xfId="0" applyFont="1" applyBorder="1" applyAlignment="1">
      <alignment horizontal="center" vertical="center" wrapText="1"/>
    </xf>
    <xf numFmtId="3" fontId="6" fillId="34" borderId="16" xfId="57" applyNumberFormat="1" applyFont="1" applyFill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4" fontId="6" fillId="34" borderId="16" xfId="57" applyNumberFormat="1" applyFont="1" applyFill="1" applyBorder="1" applyAlignment="1">
      <alignment horizontal="right" vertical="center" wrapText="1"/>
      <protection/>
    </xf>
    <xf numFmtId="4" fontId="5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5" fillId="33" borderId="10" xfId="0" applyFont="1" applyFill="1" applyBorder="1" applyAlignment="1">
      <alignment horizontal="right" vertical="center" wrapText="1"/>
    </xf>
    <xf numFmtId="0" fontId="55" fillId="33" borderId="18" xfId="0" applyFont="1" applyFill="1" applyBorder="1" applyAlignment="1">
      <alignment horizontal="right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9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2.7109375" style="31" hidden="1" customWidth="1"/>
    <col min="11" max="11" width="12.2812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31"/>
      <c r="K1" s="31"/>
      <c r="L1" s="31"/>
      <c r="M1" s="31"/>
    </row>
    <row r="2" spans="1:14" ht="12.75" customHeight="1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0"/>
    </row>
    <row r="3" spans="1:14" ht="12.75" customHeight="1">
      <c r="A3" s="50" t="s">
        <v>42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20"/>
    </row>
    <row r="5" spans="1:14" ht="45.75" customHeight="1">
      <c r="A5" s="36" t="s">
        <v>36</v>
      </c>
      <c r="B5" s="36" t="s">
        <v>37</v>
      </c>
      <c r="C5" s="37" t="s">
        <v>0</v>
      </c>
      <c r="D5" s="38" t="s">
        <v>30</v>
      </c>
      <c r="E5" s="38" t="s">
        <v>2</v>
      </c>
      <c r="F5" s="38" t="s">
        <v>1</v>
      </c>
      <c r="G5" s="38" t="s">
        <v>31</v>
      </c>
      <c r="H5" s="39" t="s">
        <v>3</v>
      </c>
      <c r="I5" s="38" t="s">
        <v>4</v>
      </c>
      <c r="J5" s="40" t="s">
        <v>5</v>
      </c>
      <c r="K5" s="41" t="s">
        <v>6</v>
      </c>
      <c r="L5" s="40" t="s">
        <v>7</v>
      </c>
      <c r="M5" s="41" t="s">
        <v>8</v>
      </c>
      <c r="N5" s="40" t="s">
        <v>9</v>
      </c>
    </row>
    <row r="6" spans="1:14" s="30" customFormat="1" ht="22.5">
      <c r="A6" s="33">
        <v>205</v>
      </c>
      <c r="B6" s="45" t="s">
        <v>44</v>
      </c>
      <c r="C6" s="56" t="s">
        <v>61</v>
      </c>
      <c r="D6" s="49" t="s">
        <v>47</v>
      </c>
      <c r="E6" s="33" t="s">
        <v>49</v>
      </c>
      <c r="F6" s="45" t="s">
        <v>51</v>
      </c>
      <c r="G6" s="45" t="s">
        <v>52</v>
      </c>
      <c r="H6" s="45" t="s">
        <v>41</v>
      </c>
      <c r="I6" s="44"/>
      <c r="J6" s="48">
        <v>75.03</v>
      </c>
      <c r="K6" s="47">
        <v>75.03</v>
      </c>
      <c r="L6" s="46">
        <f>I6*J6</f>
        <v>0</v>
      </c>
      <c r="M6" s="35">
        <f>I6*K6</f>
        <v>0</v>
      </c>
      <c r="N6" s="34">
        <v>1</v>
      </c>
    </row>
    <row r="7" spans="1:14" s="30" customFormat="1" ht="22.5">
      <c r="A7" s="33">
        <v>306</v>
      </c>
      <c r="B7" s="45" t="s">
        <v>45</v>
      </c>
      <c r="C7" s="56" t="s">
        <v>60</v>
      </c>
      <c r="D7" s="49" t="s">
        <v>57</v>
      </c>
      <c r="E7" s="33" t="s">
        <v>58</v>
      </c>
      <c r="F7" s="45" t="s">
        <v>59</v>
      </c>
      <c r="G7" s="45" t="s">
        <v>53</v>
      </c>
      <c r="H7" s="45" t="s">
        <v>41</v>
      </c>
      <c r="I7" s="44"/>
      <c r="J7" s="48">
        <v>197.95</v>
      </c>
      <c r="K7" s="47">
        <v>194</v>
      </c>
      <c r="L7" s="46">
        <f>I7*J7</f>
        <v>0</v>
      </c>
      <c r="M7" s="35">
        <f>I7*K7</f>
        <v>0</v>
      </c>
      <c r="N7" s="34">
        <v>1</v>
      </c>
    </row>
    <row r="8" spans="1:14" s="30" customFormat="1" ht="11.25">
      <c r="A8" s="33">
        <v>307</v>
      </c>
      <c r="B8" s="45" t="s">
        <v>46</v>
      </c>
      <c r="C8" s="56" t="s">
        <v>62</v>
      </c>
      <c r="D8" s="49" t="s">
        <v>48</v>
      </c>
      <c r="E8" s="33" t="s">
        <v>50</v>
      </c>
      <c r="F8" s="45" t="s">
        <v>39</v>
      </c>
      <c r="G8" s="45" t="s">
        <v>54</v>
      </c>
      <c r="H8" s="45" t="s">
        <v>40</v>
      </c>
      <c r="I8" s="44"/>
      <c r="J8" s="48">
        <v>135.74</v>
      </c>
      <c r="K8" s="47">
        <v>130</v>
      </c>
      <c r="L8" s="46">
        <f>I8*J8</f>
        <v>0</v>
      </c>
      <c r="M8" s="35">
        <f>I8*K8</f>
        <v>0</v>
      </c>
      <c r="N8" s="34">
        <v>1</v>
      </c>
    </row>
    <row r="9" spans="1:14" ht="18" customHeight="1">
      <c r="A9" s="52" t="s">
        <v>10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42">
        <f>SUM(L6:L8)</f>
        <v>0</v>
      </c>
      <c r="M9" s="42">
        <f>SUM(M6:M8)</f>
        <v>0</v>
      </c>
      <c r="N9" s="43"/>
    </row>
    <row r="10" spans="1:14" ht="18" customHeight="1">
      <c r="A10" s="51" t="s">
        <v>11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29">
        <f>L9*0.1</f>
        <v>0</v>
      </c>
      <c r="M10" s="32">
        <f>M9*0.1</f>
        <v>0</v>
      </c>
      <c r="N10" s="19"/>
    </row>
    <row r="11" spans="1:14" ht="18" customHeight="1">
      <c r="A11" s="51" t="s">
        <v>12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29">
        <f>L9+L10</f>
        <v>0</v>
      </c>
      <c r="M11" s="32">
        <f>M9+M10</f>
        <v>0</v>
      </c>
      <c r="N11" s="19"/>
    </row>
    <row r="12" ht="13.5" hidden="1" thickTop="1">
      <c r="M12" s="31">
        <v>0.1</v>
      </c>
    </row>
  </sheetData>
  <sheetProtection/>
  <mergeCells count="5">
    <mergeCell ref="A2:M2"/>
    <mergeCell ref="A3:M3"/>
    <mergeCell ref="A11:K11"/>
    <mergeCell ref="A10:K10"/>
    <mergeCell ref="A9:K9"/>
  </mergeCells>
  <conditionalFormatting sqref="F1:F65536">
    <cfRule type="duplicateValues" priority="1" dxfId="1" stopIfTrue="1">
      <formula>AND(COUNTIF($F$1:$F$65536,F1)&gt;1,NOT(ISBLANK(F1)))</formula>
    </cfRule>
  </conditionalFormatting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7" sqref="E7:G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43</v>
      </c>
    </row>
    <row r="4" ht="15" thickBot="1"/>
    <row r="5" spans="2:7" ht="24.75" thickBot="1">
      <c r="B5" s="3" t="s">
        <v>18</v>
      </c>
      <c r="C5" s="4" t="s">
        <v>55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specifikacija!L9</f>
        <v>0</v>
      </c>
      <c r="F6" s="14">
        <f>specifikacija!M9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35</v>
      </c>
      <c r="E7" s="53" t="s">
        <v>17</v>
      </c>
      <c r="F7" s="54"/>
      <c r="G7" s="55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32</v>
      </c>
      <c r="E13" s="8" t="s">
        <v>27</v>
      </c>
      <c r="F13" s="23">
        <f>SUBTOTAL(101,specifikacija!N6:N8)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56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2019-11-08T06:42:54Z</dcterms:modified>
  <cp:category/>
  <cp:version/>
  <cp:contentType/>
  <cp:contentStatus/>
</cp:coreProperties>
</file>