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bookViews>
  <sheets>
    <sheet name="образац понуде" sheetId="1" r:id="rId1"/>
    <sheet name="упутство"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6" i="1" l="1"/>
  <c r="P86" i="1" s="1"/>
  <c r="Q86" i="1" s="1"/>
  <c r="L86" i="1"/>
  <c r="N85" i="1"/>
  <c r="P85" i="1" s="1"/>
  <c r="Q85" i="1" s="1"/>
  <c r="L85" i="1"/>
  <c r="L84" i="1"/>
  <c r="N84" i="1" s="1"/>
  <c r="P84" i="1" s="1"/>
  <c r="Q84" i="1" s="1"/>
  <c r="N83" i="1"/>
  <c r="P83" i="1" s="1"/>
  <c r="Q83" i="1" s="1"/>
  <c r="L83" i="1"/>
  <c r="N82" i="1"/>
  <c r="P82" i="1" s="1"/>
  <c r="Q82" i="1" s="1"/>
  <c r="L82" i="1"/>
  <c r="N81" i="1"/>
  <c r="P81" i="1" s="1"/>
  <c r="Q81" i="1" s="1"/>
  <c r="L81" i="1"/>
  <c r="N80" i="1"/>
  <c r="P80" i="1" s="1"/>
  <c r="Q80" i="1" s="1"/>
  <c r="L80" i="1"/>
  <c r="N79" i="1"/>
  <c r="P79" i="1" s="1"/>
  <c r="Q79" i="1" s="1"/>
  <c r="L79" i="1"/>
  <c r="L78" i="1"/>
  <c r="N78" i="1" s="1"/>
  <c r="P78" i="1" s="1"/>
  <c r="Q78" i="1" s="1"/>
  <c r="N77" i="1"/>
  <c r="P77" i="1" s="1"/>
  <c r="Q77" i="1" s="1"/>
  <c r="L77" i="1"/>
  <c r="N76" i="1"/>
  <c r="P76" i="1" s="1"/>
  <c r="Q76" i="1" s="1"/>
  <c r="L76" i="1"/>
  <c r="N75" i="1"/>
  <c r="P75" i="1" s="1"/>
  <c r="Q75" i="1" s="1"/>
  <c r="L75" i="1"/>
  <c r="N74" i="1"/>
  <c r="P74" i="1" s="1"/>
  <c r="Q74" i="1" s="1"/>
  <c r="L74" i="1"/>
  <c r="L73" i="1"/>
  <c r="N73" i="1" s="1"/>
  <c r="P73" i="1" s="1"/>
  <c r="Q73" i="1" s="1"/>
  <c r="L72" i="1"/>
  <c r="N72" i="1" s="1"/>
  <c r="P72" i="1" s="1"/>
  <c r="Q72" i="1" s="1"/>
  <c r="L71" i="1"/>
  <c r="N71" i="1" s="1"/>
  <c r="P71" i="1" s="1"/>
  <c r="Q71" i="1" s="1"/>
  <c r="L69" i="1"/>
  <c r="N69" i="1" s="1"/>
  <c r="P69" i="1" s="1"/>
  <c r="Q69" i="1" s="1"/>
  <c r="L68" i="1"/>
  <c r="N68" i="1" s="1"/>
  <c r="L67" i="1"/>
  <c r="N67" i="1" s="1"/>
  <c r="P67" i="1" s="1"/>
  <c r="Q67" i="1" s="1"/>
  <c r="L66" i="1"/>
  <c r="N66" i="1" s="1"/>
  <c r="P66" i="1" s="1"/>
  <c r="Q66" i="1" s="1"/>
  <c r="L65" i="1"/>
  <c r="N65" i="1" s="1"/>
  <c r="P65" i="1" s="1"/>
  <c r="Q65" i="1" s="1"/>
  <c r="N63" i="1"/>
  <c r="P63" i="1" s="1"/>
  <c r="Q63" i="1" s="1"/>
  <c r="L63" i="1"/>
  <c r="N62" i="1"/>
  <c r="N64" i="1" s="1"/>
  <c r="L62" i="1"/>
  <c r="N61" i="1"/>
  <c r="P61" i="1" s="1"/>
  <c r="Q61" i="1" s="1"/>
  <c r="L61" i="1"/>
  <c r="N60" i="1"/>
  <c r="P60" i="1" s="1"/>
  <c r="Q60" i="1" s="1"/>
  <c r="L60" i="1"/>
  <c r="N59" i="1"/>
  <c r="P59" i="1" s="1"/>
  <c r="Q59" i="1" s="1"/>
  <c r="L59" i="1"/>
  <c r="L57" i="1"/>
  <c r="N57" i="1" s="1"/>
  <c r="P57" i="1" s="1"/>
  <c r="Q57" i="1" s="1"/>
  <c r="L56" i="1"/>
  <c r="N56" i="1" s="1"/>
  <c r="L55" i="1"/>
  <c r="N55" i="1" s="1"/>
  <c r="P55" i="1" s="1"/>
  <c r="Q55" i="1" s="1"/>
  <c r="L54" i="1"/>
  <c r="N54" i="1" s="1"/>
  <c r="P54" i="1" s="1"/>
  <c r="Q54" i="1" s="1"/>
  <c r="L52" i="1"/>
  <c r="N52" i="1" s="1"/>
  <c r="P52" i="1" s="1"/>
  <c r="Q52" i="1" s="1"/>
  <c r="L51" i="1"/>
  <c r="N51" i="1" s="1"/>
  <c r="P51" i="1" s="1"/>
  <c r="Q51" i="1" s="1"/>
  <c r="L50" i="1"/>
  <c r="N50" i="1" s="1"/>
  <c r="L48" i="1"/>
  <c r="N48" i="1" s="1"/>
  <c r="P48" i="1" s="1"/>
  <c r="Q48" i="1" s="1"/>
  <c r="L47" i="1"/>
  <c r="N47" i="1" s="1"/>
  <c r="P47" i="1" s="1"/>
  <c r="Q47" i="1" s="1"/>
  <c r="L46" i="1"/>
  <c r="N46" i="1" s="1"/>
  <c r="L45" i="1"/>
  <c r="N45" i="1" s="1"/>
  <c r="L44" i="1"/>
  <c r="N44" i="1" s="1"/>
  <c r="L43" i="1"/>
  <c r="N43" i="1" s="1"/>
  <c r="L42" i="1"/>
  <c r="N42" i="1" s="1"/>
  <c r="L41" i="1"/>
  <c r="N41" i="1" s="1"/>
  <c r="L40" i="1"/>
  <c r="N40" i="1" s="1"/>
  <c r="L39" i="1"/>
  <c r="N39" i="1" s="1"/>
  <c r="L38" i="1"/>
  <c r="N38" i="1" s="1"/>
  <c r="N36" i="1"/>
  <c r="P36" i="1" s="1"/>
  <c r="Q36" i="1" s="1"/>
  <c r="L36" i="1"/>
  <c r="L35" i="1"/>
  <c r="N35" i="1" s="1"/>
  <c r="L34" i="1"/>
  <c r="N34" i="1" s="1"/>
  <c r="P34" i="1" s="1"/>
  <c r="Q34" i="1" s="1"/>
  <c r="L33" i="1"/>
  <c r="N33" i="1" s="1"/>
  <c r="P33" i="1" s="1"/>
  <c r="Q33" i="1" s="1"/>
  <c r="L32" i="1"/>
  <c r="N32" i="1" s="1"/>
  <c r="P32" i="1" s="1"/>
  <c r="Q32" i="1" s="1"/>
  <c r="L31" i="1"/>
  <c r="N31" i="1" s="1"/>
  <c r="P31" i="1" s="1"/>
  <c r="Q31" i="1" s="1"/>
  <c r="L29" i="1"/>
  <c r="N29" i="1" s="1"/>
  <c r="P29" i="1" s="1"/>
  <c r="Q29" i="1" s="1"/>
  <c r="L28" i="1"/>
  <c r="N28" i="1" s="1"/>
  <c r="L27" i="1"/>
  <c r="N27" i="1" s="1"/>
  <c r="P27" i="1" s="1"/>
  <c r="Q27" i="1" s="1"/>
  <c r="L26" i="1"/>
  <c r="N26" i="1" s="1"/>
  <c r="P26" i="1" s="1"/>
  <c r="Q26" i="1" s="1"/>
  <c r="L25" i="1"/>
  <c r="N25" i="1" s="1"/>
  <c r="P25" i="1" s="1"/>
  <c r="Q25" i="1" s="1"/>
  <c r="L24" i="1"/>
  <c r="N24" i="1" s="1"/>
  <c r="P24" i="1" s="1"/>
  <c r="Q24" i="1" s="1"/>
  <c r="L23" i="1"/>
  <c r="N23" i="1" s="1"/>
  <c r="P23" i="1" s="1"/>
  <c r="Q23" i="1" s="1"/>
  <c r="L22" i="1"/>
  <c r="N22" i="1" s="1"/>
  <c r="P22" i="1" s="1"/>
  <c r="Q22" i="1" s="1"/>
  <c r="L21" i="1"/>
  <c r="N21" i="1" s="1"/>
  <c r="P21" i="1" s="1"/>
  <c r="Q21" i="1" s="1"/>
  <c r="L20" i="1"/>
  <c r="N20" i="1" s="1"/>
  <c r="P20" i="1" s="1"/>
  <c r="Q20" i="1" s="1"/>
  <c r="L19" i="1"/>
  <c r="N19" i="1" s="1"/>
  <c r="P19" i="1" s="1"/>
  <c r="Q19" i="1" s="1"/>
  <c r="L18" i="1"/>
  <c r="N18" i="1" s="1"/>
  <c r="P18" i="1" s="1"/>
  <c r="Q18" i="1" s="1"/>
  <c r="L17" i="1"/>
  <c r="N17" i="1" s="1"/>
  <c r="P17" i="1" s="1"/>
  <c r="Q17" i="1" s="1"/>
  <c r="L16" i="1"/>
  <c r="N16" i="1" s="1"/>
  <c r="P16" i="1" s="1"/>
  <c r="Q16" i="1" s="1"/>
  <c r="L15" i="1"/>
  <c r="N15" i="1" s="1"/>
  <c r="P15" i="1" s="1"/>
  <c r="Q15" i="1" s="1"/>
  <c r="L14" i="1"/>
  <c r="N14" i="1" s="1"/>
  <c r="P14" i="1" s="1"/>
  <c r="Q14" i="1" s="1"/>
  <c r="N37" i="1" l="1"/>
  <c r="P39" i="1"/>
  <c r="Q39" i="1" s="1"/>
  <c r="P43" i="1"/>
  <c r="Q43" i="1" s="1"/>
  <c r="P28" i="1"/>
  <c r="N30" i="1"/>
  <c r="P40" i="1"/>
  <c r="Q40" i="1" s="1"/>
  <c r="P44" i="1"/>
  <c r="Q44" i="1" s="1"/>
  <c r="P41" i="1"/>
  <c r="Q41" i="1" s="1"/>
  <c r="P45" i="1"/>
  <c r="Q45" i="1" s="1"/>
  <c r="P50" i="1"/>
  <c r="N53" i="1"/>
  <c r="P68" i="1"/>
  <c r="N70" i="1"/>
  <c r="P38" i="1"/>
  <c r="Q38" i="1"/>
  <c r="P42" i="1"/>
  <c r="Q42" i="1" s="1"/>
  <c r="P46" i="1"/>
  <c r="N49" i="1"/>
  <c r="P56" i="1"/>
  <c r="N58" i="1"/>
  <c r="P35" i="1"/>
  <c r="P62" i="1"/>
  <c r="Q62" i="1" l="1"/>
  <c r="P64" i="1"/>
  <c r="Q64" i="1" s="1"/>
  <c r="P53" i="1"/>
  <c r="Q53" i="1" s="1"/>
  <c r="Q50" i="1"/>
  <c r="P37" i="1"/>
  <c r="Q37" i="1" s="1"/>
  <c r="Q35" i="1"/>
  <c r="P87" i="1"/>
  <c r="P49" i="1"/>
  <c r="Q49" i="1" s="1"/>
  <c r="Q46" i="1"/>
  <c r="Q56" i="1"/>
  <c r="P58" i="1"/>
  <c r="Q58" i="1" s="1"/>
  <c r="P70" i="1"/>
  <c r="Q70" i="1" s="1"/>
  <c r="Q68" i="1"/>
  <c r="Q28" i="1"/>
  <c r="P30" i="1"/>
  <c r="P88" i="1" l="1"/>
  <c r="Q30" i="1"/>
  <c r="P89" i="1" s="1"/>
</calcChain>
</file>

<file path=xl/sharedStrings.xml><?xml version="1.0" encoding="utf-8"?>
<sst xmlns="http://schemas.openxmlformats.org/spreadsheetml/2006/main" count="349" uniqueCount="208">
  <si>
    <t>Назив понуђача:</t>
  </si>
  <si>
    <t>Седиште понуђача:</t>
  </si>
  <si>
    <t>Број понуде:</t>
  </si>
  <si>
    <t>Матични број понуђача:</t>
  </si>
  <si>
    <t>Датум понуде:</t>
  </si>
  <si>
    <t>ПИБ</t>
  </si>
  <si>
    <t>I - Број партије</t>
  </si>
  <si>
    <t>II - Назив партије</t>
  </si>
  <si>
    <t>III - JKL</t>
  </si>
  <si>
    <t>IV - Заштићени назив понуђеног добра</t>
  </si>
  <si>
    <t>V- Произвођач</t>
  </si>
  <si>
    <t>VI - Фармацеутски облик</t>
  </si>
  <si>
    <t>VII - Јачина/ концентрација лека</t>
  </si>
  <si>
    <t>VIII - Јединица мере</t>
  </si>
  <si>
    <t>Количина за РФЗО</t>
  </si>
  <si>
    <t>Количина за Фонд за  СОВО</t>
  </si>
  <si>
    <t xml:space="preserve">Количина за СЗБ </t>
  </si>
  <si>
    <t>IX - Количина</t>
  </si>
  <si>
    <t>X - Јединична цена</t>
  </si>
  <si>
    <t>XI - Укупна цена без ПДВ-а</t>
  </si>
  <si>
    <t>XII - Стопа ПДВ-а</t>
  </si>
  <si>
    <t>XIII - Износ ПДВ-а</t>
  </si>
  <si>
    <t>XIV - Укупна цена са ПДВ-ом</t>
  </si>
  <si>
    <t>epoetin alfa - referentni lek</t>
  </si>
  <si>
    <t>epoetin alfa - biološki sličan lek</t>
  </si>
  <si>
    <t xml:space="preserve">epoetin beta </t>
  </si>
  <si>
    <t>4</t>
  </si>
  <si>
    <t>epoetin zeta</t>
  </si>
  <si>
    <t>darbepoetin alfa</t>
  </si>
  <si>
    <t>6</t>
  </si>
  <si>
    <t>metoksipolietilenglikol - epoetin beta</t>
  </si>
  <si>
    <t>dasabuvir</t>
  </si>
  <si>
    <t>8</t>
  </si>
  <si>
    <t>ombitasvir, paritaprevir, ritonavir</t>
  </si>
  <si>
    <t>9</t>
  </si>
  <si>
    <t>sofosbuvir</t>
  </si>
  <si>
    <t>10</t>
  </si>
  <si>
    <t>sofosbuvir, ledipasvir</t>
  </si>
  <si>
    <t>11</t>
  </si>
  <si>
    <t>elbasvir, grazoprevir</t>
  </si>
  <si>
    <t>12</t>
  </si>
  <si>
    <t>pemetreksed 100 mg</t>
  </si>
  <si>
    <t>pemetreksed 500 mg</t>
  </si>
  <si>
    <t>14</t>
  </si>
  <si>
    <t>idarubicin 10 mg</t>
  </si>
  <si>
    <t>rituksimab 100 mg i 500 mg</t>
  </si>
  <si>
    <t>Укупно за партију 15</t>
  </si>
  <si>
    <t>rituksimab 1400 mg</t>
  </si>
  <si>
    <t>17</t>
  </si>
  <si>
    <t>trastuzumab 440 mg</t>
  </si>
  <si>
    <t>18</t>
  </si>
  <si>
    <t>trastuzumab 600 mg</t>
  </si>
  <si>
    <t>cetuksimab</t>
  </si>
  <si>
    <t>bevacizumab 100 mg i 400 mg</t>
  </si>
  <si>
    <t>Укупно за партију 20</t>
  </si>
  <si>
    <t>panitumumab</t>
  </si>
  <si>
    <t>22</t>
  </si>
  <si>
    <t>brentuksimab vedotin</t>
  </si>
  <si>
    <t>23</t>
  </si>
  <si>
    <t>pertuzumab</t>
  </si>
  <si>
    <t>24</t>
  </si>
  <si>
    <t>trastuzumab emtanzin 100 mg</t>
  </si>
  <si>
    <t>trastuzumab emtanzin 160 mg</t>
  </si>
  <si>
    <t>26</t>
  </si>
  <si>
    <t>obinutuzumab</t>
  </si>
  <si>
    <t>27</t>
  </si>
  <si>
    <t>pembrolizumab 100 mg</t>
  </si>
  <si>
    <t>28</t>
  </si>
  <si>
    <t>gefitinib</t>
  </si>
  <si>
    <t>29</t>
  </si>
  <si>
    <t>erlotinib 25 mg, 100 mg i 150 mg</t>
  </si>
  <si>
    <t>Укупно за партију 29</t>
  </si>
  <si>
    <t>30</t>
  </si>
  <si>
    <t>sunitinib 12,5 mg, 25 mg i 50 mg</t>
  </si>
  <si>
    <t>Укупно за партију 30</t>
  </si>
  <si>
    <t>31</t>
  </si>
  <si>
    <t>lapatinib</t>
  </si>
  <si>
    <t>32</t>
  </si>
  <si>
    <t>nilotinib</t>
  </si>
  <si>
    <t>33</t>
  </si>
  <si>
    <t>pazopanib 200 mg i 400 mg</t>
  </si>
  <si>
    <t>Укупно за партију 33</t>
  </si>
  <si>
    <t>34</t>
  </si>
  <si>
    <t>afatinib 20 mg, 30 mg i 40 mg</t>
  </si>
  <si>
    <t>35</t>
  </si>
  <si>
    <t>tretinoin</t>
  </si>
  <si>
    <t>36</t>
  </si>
  <si>
    <t>olaparib</t>
  </si>
  <si>
    <t>37</t>
  </si>
  <si>
    <t>peginterferon alfa-2a 135 mcg i 180 mcg</t>
  </si>
  <si>
    <t>Укупно за партију 37</t>
  </si>
  <si>
    <t>38</t>
  </si>
  <si>
    <t>tofacitinib</t>
  </si>
  <si>
    <t>39</t>
  </si>
  <si>
    <t>vedolizumab</t>
  </si>
  <si>
    <t>40</t>
  </si>
  <si>
    <t>baricitinib</t>
  </si>
  <si>
    <t>41</t>
  </si>
  <si>
    <t>etanercept 25 mg i 50 mg</t>
  </si>
  <si>
    <t>Укупно за партију 41</t>
  </si>
  <si>
    <t>42</t>
  </si>
  <si>
    <t>infliksimab - referentni lek</t>
  </si>
  <si>
    <t>43</t>
  </si>
  <si>
    <t>infliksimab - biološki sličan lek</t>
  </si>
  <si>
    <t>44</t>
  </si>
  <si>
    <t>adalimumab</t>
  </si>
  <si>
    <t>45</t>
  </si>
  <si>
    <t>golimumab 50 mg</t>
  </si>
  <si>
    <t>golimumab 100 mg</t>
  </si>
  <si>
    <t>47</t>
  </si>
  <si>
    <t>ustekinumab 45 mg</t>
  </si>
  <si>
    <t>48</t>
  </si>
  <si>
    <t>ustekinumab 90 mg</t>
  </si>
  <si>
    <t>49</t>
  </si>
  <si>
    <t>tocilizumab, 80 mg, 200 mg i 400 mg</t>
  </si>
  <si>
    <t>50</t>
  </si>
  <si>
    <t>tocilizumab 162 mg</t>
  </si>
  <si>
    <t>sekukinumab</t>
  </si>
  <si>
    <t>52</t>
  </si>
  <si>
    <t>lenalidomid 10 mg</t>
  </si>
  <si>
    <t>53</t>
  </si>
  <si>
    <t>lenalidomid 25 mg</t>
  </si>
  <si>
    <t>54</t>
  </si>
  <si>
    <t>ibandronat</t>
  </si>
  <si>
    <t>55</t>
  </si>
  <si>
    <t>zoledronska kiselina</t>
  </si>
  <si>
    <t>56</t>
  </si>
  <si>
    <t>riluzol</t>
  </si>
  <si>
    <t>57</t>
  </si>
  <si>
    <t>aflibercept</t>
  </si>
  <si>
    <t>УКУПНА ВРЕДНОСТ ПОНУДЕ БЕЗ ПДВ-А</t>
  </si>
  <si>
    <t>ИЗНОС ПДВ-А</t>
  </si>
  <si>
    <t>УКУПНА ВРЕДНОСТ ПОНУДЕ СА ПДВ-ОМ</t>
  </si>
  <si>
    <t>Рок испоруке износи  _________________ од дана пријема писменог захтева Купца/крајњег корисника Фонда за СОВО/Специјалне затворске болнице/ Казнено поправних завода/Окружних затвора.</t>
  </si>
  <si>
    <r>
      <t>Рок испоруке износи ________________ од дана добијања законом неопходне документације за промет нерегистрованих лекова. (</t>
    </r>
    <r>
      <rPr>
        <i/>
        <sz val="10"/>
        <color indexed="8"/>
        <rFont val="Arial"/>
        <family val="2"/>
      </rPr>
      <t>овај рок испоруке попуњава понуђач који нуди лек са Д Листе лекова за партију 14</t>
    </r>
    <r>
      <rPr>
        <sz val="10"/>
        <color indexed="8"/>
        <rFont val="Arial"/>
        <family val="2"/>
        <charset val="238"/>
      </rPr>
      <t>)</t>
    </r>
  </si>
  <si>
    <t>Рок важења понуде је ______________ дана од дана отварања понуда.</t>
  </si>
  <si>
    <t>Овлашћено лице понуђача:</t>
  </si>
  <si>
    <t>УПУТСТВО:</t>
  </si>
  <si>
    <t xml:space="preserve">Понуђач попуњава образац уношењем следећих података у одговарајућа поља: скраћени назив понуђача (поље: назив понуђача), интерни заводни број понуде (поље: број понуде), датум састављања понуде (поље: датум понуде), адресу седишта понуђача (поље: седиште понуђача), матични број понуђача (поље: матични број), порески идентификациони број понуђача (поље: ПИБ). </t>
  </si>
  <si>
    <t xml:space="preserve">   </t>
  </si>
  <si>
    <t>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t>
  </si>
  <si>
    <t>Рок важења понуде уноси понуђач. Рок важења понуде не може да буде краћи од 90 дана.</t>
  </si>
  <si>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</si>
  <si>
    <t>Понуђач је дужан да:</t>
  </si>
  <si>
    <t>- достави као своју понуду попуњен, одштампан и потписан образац понуде;</t>
  </si>
  <si>
    <t>- уз понуду достави, у електронском облику (ексел фајл), на CD/DVD-у или USB-у, непотписану копију попуњеног обрасца понуде.</t>
  </si>
  <si>
    <t>У случају неслагања између података из понуде у штампаном облику и копије понуде у електронском облику, веродостојном ће се сматрати штампана верзија.</t>
  </si>
  <si>
    <t>Понуђач, за једну партију, може да понуди један или више заштићених назива. За сваки од понуђених заштићених назива понуђач је дужан да унесе тражене податке (ЈКЛ, заштићени назив понуђеног добра и произвођача).</t>
  </si>
  <si>
    <t>rastvor za injekciju</t>
  </si>
  <si>
    <t>2000 i.j.</t>
  </si>
  <si>
    <t>injekcioni špric</t>
  </si>
  <si>
    <t>10 mcg i 20 mcg i 30 mcg i 60 mcg</t>
  </si>
  <si>
    <t>mcg</t>
  </si>
  <si>
    <t>50 mcg i 75 mcg</t>
  </si>
  <si>
    <t>film tableta</t>
  </si>
  <si>
    <t>250 mg</t>
  </si>
  <si>
    <t>tableta</t>
  </si>
  <si>
    <t>12,5 mg + 75 mg + 50 mg</t>
  </si>
  <si>
    <t>400 mg</t>
  </si>
  <si>
    <t>400 mg + 
90 mg</t>
  </si>
  <si>
    <t>50 mg + 
100 mg</t>
  </si>
  <si>
    <t>prašak za koncentrat za rastvor za infuziju</t>
  </si>
  <si>
    <t>100 mg</t>
  </si>
  <si>
    <t>bočica staklena</t>
  </si>
  <si>
    <t>500 mg</t>
  </si>
  <si>
    <t>liofilizat za rastvor za injekciju</t>
  </si>
  <si>
    <t>10 mg</t>
  </si>
  <si>
    <t>koncentrat za rastvor za infuziju</t>
  </si>
  <si>
    <t>bočica</t>
  </si>
  <si>
    <t>1400 mg</t>
  </si>
  <si>
    <t>prašak i rastvarač za koncentrat za rastvor za infuziju</t>
  </si>
  <si>
    <t>440 mg</t>
  </si>
  <si>
    <t>600 mg</t>
  </si>
  <si>
    <t>rastvor za infuziju</t>
  </si>
  <si>
    <t>50 mg</t>
  </si>
  <si>
    <t>420 mg</t>
  </si>
  <si>
    <t>160 mg</t>
  </si>
  <si>
    <t>1000 mg</t>
  </si>
  <si>
    <t xml:space="preserve">koncentrat za rastvor za infuziju </t>
  </si>
  <si>
    <t>25 mg</t>
  </si>
  <si>
    <t>150 mg</t>
  </si>
  <si>
    <t>kapsula, tvrda</t>
  </si>
  <si>
    <t>12,5 mg</t>
  </si>
  <si>
    <t>kapsula</t>
  </si>
  <si>
    <t>200 mg</t>
  </si>
  <si>
    <t>20 mg i 30 mg i 40 mg</t>
  </si>
  <si>
    <t>kapsula, meka</t>
  </si>
  <si>
    <t>135 mcg</t>
  </si>
  <si>
    <t>180 mcg</t>
  </si>
  <si>
    <t xml:space="preserve">5 mg </t>
  </si>
  <si>
    <t>300 mg</t>
  </si>
  <si>
    <t>4 mg</t>
  </si>
  <si>
    <t>prašak i rastvarač za rastvor za injekciju</t>
  </si>
  <si>
    <t>injekcioni špric i/ili pen sa uloškom</t>
  </si>
  <si>
    <t>40 mg</t>
  </si>
  <si>
    <t>45 mg</t>
  </si>
  <si>
    <t>90 mg</t>
  </si>
  <si>
    <t>80 mg i 200 mg i 400 mg</t>
  </si>
  <si>
    <t>mg</t>
  </si>
  <si>
    <t>162mg</t>
  </si>
  <si>
    <t>6 mg</t>
  </si>
  <si>
    <t>bočica/ bočica staklena</t>
  </si>
  <si>
    <r>
      <t>Рок испоруке се уноси у сатима, при чему не може бити дужи од 72 h, oд дана пријема писменог захтева купца.
Рок испоруке од дана добијања законом предвиђене документације за промет нерегистрованог лека се уноси у сатима, при чему не може бити дужи од 72 h, а овај рок испоруке дужан је да унесе понуђач који доставља понуду за лек са Листе Д Листе лекова за партију 14</t>
    </r>
    <r>
      <rPr>
        <sz val="10"/>
        <color indexed="8"/>
        <rFont val="Arial"/>
        <family val="2"/>
      </rPr>
      <t>.</t>
    </r>
  </si>
  <si>
    <t>За партију 19 - erlotinib 25 mg, 100 mg i 150 mg понуђач мора да понуди све тражене јачине лека од истог произвођача.</t>
  </si>
  <si>
    <r>
      <t>ПРИЛО</t>
    </r>
    <r>
      <rPr>
        <b/>
        <sz val="10"/>
        <rFont val="Arial"/>
        <family val="2"/>
      </rPr>
      <t>Г В КОНКУРСНЕ ДОКУМЕНТАЦИЈЕ</t>
    </r>
    <r>
      <rPr>
        <b/>
        <sz val="10"/>
        <color indexed="8"/>
        <rFont val="Arial"/>
        <family val="2"/>
        <charset val="238"/>
      </rPr>
      <t xml:space="preserve"> - ОБРАЗАЦ БР. 4.1 - ПОНУДА ЗА ЈАВНУ НАБАВКУ ЛЕКОВА СА ЛИСТЕ Ц ЛИСТЕ ЛЕКОВА ЗА 2019. ГОДИНУ, КОЈИ У СЕБИ САДРЖИ ОБРАЗАЦ СТРУКТУРЕ ЦЕНЕ СА УПУТСТВОМ КАКО ДА СЕ ПОПУНИ  </t>
    </r>
  </si>
  <si>
    <t>Начин уноса цене: У образац цене уносе се јединичне цене, заокружене на 2 децимале, у складу са одговарајућом јединицом мере за одређену партију. Јединичне цене уносе се без ПДВ-а (поље X). У образац није потребно уносити вредности из осталих колона, које се саме обрачунавају према унапред задатим формулама (на пример, износ ПДВ-а се обрачунава као 10% вредности исказане у колони XI - Укупна цена без ПДВ-а). Ако се у Обрасцу понуде констатује рачунска грешка, иста ће бити отклоњена руководећи се јединичном ценом.</t>
  </si>
  <si>
    <t>За партије 5, 6, 34 и 49 Понуђач је обавези да понуди све тражене јачине у оквиру исте партије, при чему јединична цена за све јачине мора бити иста.</t>
  </si>
  <si>
    <t>Поводом позива за подношење понуде бр. 404-1-40/19-7 од 23.8.2019. године за јавну набавку Лекова са Листе Ц Листе лекова за 2019. годину, бр. ЈН: 404-1-110/19-41, објављеног  на Порталу јавних набавки дана 23.8.2019. године, подносим понуду како следи: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</si>
</sst>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0"/>
      <color theme="1"/>
      <name val="Arial"/>
      <family val="2"/>
      <charset val="238"/>
    </font>
    <font>
      <b/>
      <sz val="10"/>
      <name val="Arial"/>
      <family val="2"/>
    </font>
    <font>
      <b/>
      <sz val="10"/>
      <color indexed="8"/>
      <name val="Arial"/>
      <family val="2"/>
      <charset val="238"/>
    </font>
    <font>
      <sz val="10"/>
      <color theme="1"/>
      <name val="Calibri"/>
      <family val="2"/>
      <charset val="238"/>
    </font>
    <font>
      <sz val="10"/>
      <color theme="1"/>
      <name val="Arial"/>
      <family val="2"/>
      <charset val="238"/>
    </font>
    <font>
      <sz val="9"/>
      <color theme="1"/>
      <name val="Arial"/>
      <family val="2"/>
      <charset val="238"/>
    </font>
    <font>
      <sz val="10"/>
      <name val="Arial"/>
      <family val="2"/>
    </font>
    <font>
      <sz val="10"/>
      <color indexed="8"/>
      <name val="Arial"/>
      <family val="2"/>
      <charset val="238"/>
    </font>
    <font>
      <sz val="9"/>
      <color theme="1"/>
      <name val="Arial"/>
      <family val="2"/>
    </font>
    <font>
      <sz val="9"/>
      <name val="Arial"/>
      <family val="2"/>
    </font>
    <font>
      <sz val="9"/>
      <color indexed="8"/>
      <name val="Arial"/>
      <family val="2"/>
      <charset val="238"/>
    </font>
    <font>
      <sz val="8"/>
      <color theme="1"/>
      <name val="Arial"/>
      <family val="2"/>
      <charset val="238"/>
    </font>
    <font>
      <sz val="10"/>
      <color theme="1"/>
      <name val="Calibri"/>
      <family val="2"/>
    </font>
    <font>
      <b/>
      <sz val="10"/>
      <color theme="1"/>
      <name val="Calibri"/>
      <family val="2"/>
    </font>
    <font>
      <sz val="10"/>
      <color indexed="8"/>
      <name val="Arial"/>
      <family val="2"/>
    </font>
    <font>
      <b/>
      <sz val="9"/>
      <color theme="1"/>
      <name val="Arial"/>
      <family val="2"/>
      <charset val="238"/>
    </font>
    <font>
      <b/>
      <sz val="9"/>
      <name val="Arial"/>
      <family val="2"/>
      <charset val="238"/>
    </font>
    <font>
      <sz val="9"/>
      <name val="Arial"/>
      <family val="2"/>
      <charset val="238"/>
    </font>
    <font>
      <sz val="10"/>
      <name val="Arial"/>
      <family val="2"/>
      <charset val="238"/>
    </font>
    <font>
      <b/>
      <sz val="9"/>
      <color indexed="8"/>
      <name val="Arial"/>
      <family val="2"/>
      <charset val="238"/>
    </font>
    <font>
      <sz val="9"/>
      <color indexed="8"/>
      <name val="Calibri"/>
      <family val="2"/>
      <charset val="238"/>
    </font>
    <font>
      <sz val="8"/>
      <color theme="1"/>
      <name val="Arial"/>
      <family val="2"/>
    </font>
    <font>
      <sz val="8"/>
      <name val="Arial"/>
      <family val="2"/>
    </font>
    <font>
      <sz val="9"/>
      <color indexed="8"/>
      <name val="Arial"/>
      <family val="2"/>
    </font>
    <font>
      <sz val="10"/>
      <color indexed="8"/>
      <name val="Calibri"/>
      <family val="2"/>
      <charset val="238"/>
    </font>
    <font>
      <i/>
      <sz val="10"/>
      <color indexed="8"/>
      <name val="Arial"/>
      <family val="2"/>
    </font>
    <font>
      <sz val="8"/>
      <color indexed="8"/>
      <name val="Arial"/>
      <family val="2"/>
      <charset val="238"/>
    </font>
    <font>
      <sz val="12"/>
      <color indexed="8"/>
      <name val="Arial"/>
      <family val="2"/>
      <charset val="238"/>
    </font>
    <font>
      <sz val="10"/>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E6B8B7"/>
        <bgColor indexed="64"/>
      </patternFill>
    </fill>
    <fill>
      <patternFill patternType="solid">
        <fgColor rgb="FFFFC000"/>
        <bgColor indexed="64"/>
      </patternFill>
    </fill>
  </fills>
  <borders count="1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10" fillId="0" borderId="0"/>
    <xf numFmtId="0" fontId="20" fillId="0" borderId="0"/>
    <xf numFmtId="0" fontId="5" fillId="0" borderId="0"/>
    <xf numFmtId="0" fontId="5" fillId="0" borderId="0"/>
    <xf numFmtId="0" fontId="5" fillId="0" borderId="0"/>
    <xf numFmtId="0" fontId="24" fillId="0" borderId="0"/>
    <xf numFmtId="0" fontId="10" fillId="0" borderId="0"/>
    <xf numFmtId="9" fontId="5" fillId="0" borderId="0" applyFont="0" applyFill="0" applyBorder="0" applyAlignment="0" applyProtection="0"/>
  </cellStyleXfs>
  <cellXfs count="160">
    <xf numFmtId="0" fontId="0" fillId="0" borderId="0" xfId="0"/>
    <xf numFmtId="0" fontId="9" fillId="0" borderId="0" xfId="0" applyFont="1" applyFill="1" applyAlignment="1">
      <alignment horizontal="center" vertical="center"/>
    </xf>
    <xf numFmtId="0" fontId="6" fillId="0" borderId="0" xfId="0" applyFont="1" applyFill="1" applyAlignment="1">
      <alignment horizontal="center" vertical="center" wrapText="1"/>
    </xf>
    <xf numFmtId="0" fontId="10" fillId="0" borderId="0" xfId="0" applyFont="1" applyFill="1" applyAlignment="1">
      <alignment horizontal="left" vertical="center" wrapText="1"/>
    </xf>
    <xf numFmtId="3" fontId="12" fillId="0" borderId="0" xfId="0" applyNumberFormat="1" applyFont="1" applyFill="1" applyAlignment="1">
      <alignment horizontal="right" vertical="center" wrapText="1"/>
    </xf>
    <xf numFmtId="4" fontId="10" fillId="0" borderId="0" xfId="0" applyNumberFormat="1" applyFont="1" applyFill="1" applyAlignment="1">
      <alignment horizontal="center" vertical="center" wrapText="1"/>
    </xf>
    <xf numFmtId="3" fontId="12" fillId="0" borderId="0" xfId="0" applyNumberFormat="1" applyFont="1" applyFill="1" applyBorder="1" applyAlignment="1">
      <alignment horizontal="right" vertical="center" wrapText="1"/>
    </xf>
    <xf numFmtId="4" fontId="9" fillId="0" borderId="0" xfId="0" applyNumberFormat="1" applyFont="1" applyFill="1" applyAlignment="1">
      <alignment horizontal="center" vertical="center"/>
    </xf>
    <xf numFmtId="3" fontId="12" fillId="0" borderId="0" xfId="0" applyNumberFormat="1" applyFont="1" applyFill="1" applyBorder="1" applyAlignment="1" applyProtection="1">
      <alignment horizontal="right" vertical="center" wrapText="1"/>
      <protection locked="0"/>
    </xf>
    <xf numFmtId="4" fontId="13" fillId="0" borderId="0" xfId="0" applyNumberFormat="1" applyFont="1" applyFill="1" applyBorder="1" applyAlignment="1" applyProtection="1">
      <alignment horizontal="center" vertical="center"/>
      <protection locked="0"/>
    </xf>
    <xf numFmtId="0" fontId="13" fillId="0" borderId="0" xfId="0" applyFont="1" applyFill="1" applyAlignment="1">
      <alignment horizontal="left" vertical="top" wrapText="1"/>
    </xf>
    <xf numFmtId="4" fontId="13" fillId="0" borderId="0" xfId="0" applyNumberFormat="1" applyFont="1" applyFill="1" applyAlignment="1">
      <alignment horizontal="center" vertical="center" wrapText="1"/>
    </xf>
    <xf numFmtId="3" fontId="15" fillId="0" borderId="0" xfId="1" applyNumberFormat="1" applyFont="1" applyFill="1" applyBorder="1" applyAlignment="1" applyProtection="1">
      <alignment horizontal="right" vertical="center" wrapText="1"/>
      <protection locked="0"/>
    </xf>
    <xf numFmtId="0" fontId="13" fillId="0" borderId="0" xfId="0" applyFont="1" applyFill="1" applyAlignment="1">
      <alignment horizontal="center" vertical="top" wrapText="1"/>
    </xf>
    <xf numFmtId="0" fontId="19" fillId="0" borderId="0" xfId="0" applyFont="1" applyFill="1" applyAlignment="1">
      <alignment horizontal="center" vertical="center"/>
    </xf>
    <xf numFmtId="0" fontId="21" fillId="0" borderId="3" xfId="2" applyFont="1" applyFill="1" applyBorder="1" applyAlignment="1">
      <alignment horizontal="center" vertical="center" wrapText="1"/>
    </xf>
    <xf numFmtId="3" fontId="22" fillId="0" borderId="3" xfId="2" applyNumberFormat="1" applyFont="1" applyFill="1" applyBorder="1" applyAlignment="1">
      <alignment horizontal="center" vertical="center" wrapText="1"/>
    </xf>
    <xf numFmtId="4" fontId="21" fillId="0" borderId="3" xfId="2" applyNumberFormat="1" applyFont="1" applyFill="1" applyBorder="1" applyAlignment="1">
      <alignment horizontal="center" vertical="center" wrapText="1"/>
    </xf>
    <xf numFmtId="0" fontId="21" fillId="0" borderId="0" xfId="0" applyFont="1" applyFill="1" applyAlignment="1">
      <alignment horizontal="center" vertical="center" wrapText="1"/>
    </xf>
    <xf numFmtId="0" fontId="23" fillId="0" borderId="3" xfId="3" applyFont="1" applyFill="1" applyBorder="1" applyAlignment="1">
      <alignment horizontal="center" vertical="center" wrapText="1"/>
    </xf>
    <xf numFmtId="0" fontId="11" fillId="2"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3" fontId="23" fillId="0" borderId="3" xfId="3" applyNumberFormat="1" applyFont="1" applyFill="1" applyBorder="1" applyAlignment="1">
      <alignment horizontal="center" vertical="center" wrapText="1"/>
    </xf>
    <xf numFmtId="9" fontId="11" fillId="0" borderId="3"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23" fillId="0" borderId="3" xfId="3" quotePrefix="1" applyFont="1" applyFill="1" applyBorder="1" applyAlignment="1">
      <alignment horizontal="center" vertical="center" wrapText="1"/>
    </xf>
    <xf numFmtId="49" fontId="23" fillId="0" borderId="3" xfId="3" applyNumberFormat="1" applyFont="1" applyFill="1" applyBorder="1" applyAlignment="1">
      <alignment horizontal="center" vertical="center" wrapText="1"/>
    </xf>
    <xf numFmtId="49" fontId="23" fillId="0" borderId="3" xfId="4" applyNumberFormat="1" applyFont="1" applyFill="1" applyBorder="1" applyAlignment="1">
      <alignment horizontal="center" vertical="center" wrapText="1"/>
    </xf>
    <xf numFmtId="49" fontId="11" fillId="0" borderId="3" xfId="3" applyNumberFormat="1" applyFont="1" applyFill="1" applyBorder="1" applyAlignment="1">
      <alignment horizontal="center" vertical="center" wrapText="1"/>
    </xf>
    <xf numFmtId="49" fontId="11" fillId="0" borderId="3" xfId="0" quotePrefix="1"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23" fillId="0" borderId="3" xfId="3" applyFont="1" applyFill="1" applyBorder="1" applyAlignment="1">
      <alignment horizontal="center" vertical="center"/>
    </xf>
    <xf numFmtId="49" fontId="23" fillId="0" borderId="3" xfId="6" applyNumberFormat="1" applyFont="1" applyFill="1" applyBorder="1" applyAlignment="1">
      <alignment horizontal="center" vertical="center" wrapText="1"/>
    </xf>
    <xf numFmtId="49" fontId="11" fillId="0" borderId="3" xfId="7" applyNumberFormat="1" applyFont="1" applyFill="1" applyBorder="1" applyAlignment="1">
      <alignment horizontal="center" vertical="center" wrapText="1"/>
    </xf>
    <xf numFmtId="0" fontId="11" fillId="2" borderId="3" xfId="0" applyFont="1" applyFill="1" applyBorder="1" applyAlignment="1">
      <alignment horizontal="center" vertical="center"/>
    </xf>
    <xf numFmtId="0" fontId="17" fillId="0" borderId="0" xfId="0" applyFont="1" applyFill="1" applyAlignment="1">
      <alignment horizontal="center" vertical="center"/>
    </xf>
    <xf numFmtId="49" fontId="11" fillId="0" borderId="3" xfId="4" applyNumberFormat="1" applyFont="1" applyFill="1" applyBorder="1" applyAlignment="1">
      <alignment horizontal="center" vertical="center" wrapText="1"/>
    </xf>
    <xf numFmtId="0" fontId="26" fillId="0" borderId="0" xfId="0" applyFont="1" applyFill="1"/>
    <xf numFmtId="0" fontId="17" fillId="0" borderId="0" xfId="0" applyFont="1" applyFill="1" applyAlignment="1">
      <alignment horizontal="left" vertical="center" wrapText="1"/>
    </xf>
    <xf numFmtId="3" fontId="28" fillId="0" borderId="0" xfId="0" applyNumberFormat="1" applyFont="1" applyFill="1" applyAlignment="1">
      <alignment horizontal="right" vertical="center" wrapText="1"/>
    </xf>
    <xf numFmtId="4" fontId="17" fillId="0" borderId="0" xfId="0" applyNumberFormat="1" applyFont="1" applyFill="1" applyAlignment="1">
      <alignment horizontal="center" vertical="center" wrapText="1"/>
    </xf>
    <xf numFmtId="0" fontId="25" fillId="0" borderId="0" xfId="1" applyFont="1" applyFill="1" applyBorder="1" applyAlignment="1">
      <alignment horizontal="center" vertical="center" wrapText="1"/>
    </xf>
    <xf numFmtId="0" fontId="25" fillId="0" borderId="0" xfId="1" applyFont="1" applyFill="1" applyBorder="1" applyAlignment="1">
      <alignment horizontal="right" vertical="center" wrapText="1"/>
    </xf>
    <xf numFmtId="3" fontId="29" fillId="0" borderId="0" xfId="1" applyNumberFormat="1" applyFont="1" applyFill="1" applyBorder="1" applyAlignment="1">
      <alignment horizontal="right" vertical="center" wrapText="1"/>
    </xf>
    <xf numFmtId="4" fontId="16" fillId="0" borderId="0" xfId="1" applyNumberFormat="1" applyFont="1" applyFill="1" applyBorder="1" applyAlignment="1">
      <alignment horizontal="center" vertical="center" wrapText="1"/>
    </xf>
    <xf numFmtId="0" fontId="30" fillId="0" borderId="0" xfId="0" applyFont="1" applyFill="1"/>
    <xf numFmtId="0" fontId="30" fillId="0" borderId="0" xfId="0" applyFont="1" applyFill="1" applyBorder="1"/>
    <xf numFmtId="0" fontId="32" fillId="0" borderId="0" xfId="0" applyFont="1" applyFill="1" applyAlignment="1">
      <alignment horizontal="center" vertical="center" wrapText="1"/>
    </xf>
    <xf numFmtId="49" fontId="13" fillId="0" borderId="0" xfId="1" applyNumberFormat="1" applyFont="1" applyFill="1" applyAlignment="1">
      <alignment horizontal="center" vertical="center" wrapText="1"/>
    </xf>
    <xf numFmtId="3" fontId="20" fillId="0" borderId="0" xfId="1" applyNumberFormat="1" applyFont="1" applyFill="1" applyAlignment="1">
      <alignment horizontal="right" vertical="center"/>
    </xf>
    <xf numFmtId="0" fontId="33" fillId="0" borderId="0" xfId="0" applyFont="1" applyFill="1" applyAlignment="1">
      <alignment horizontal="center" vertical="center" wrapText="1"/>
    </xf>
    <xf numFmtId="3" fontId="20" fillId="0" borderId="0" xfId="1" applyNumberFormat="1" applyFont="1" applyFill="1" applyAlignment="1">
      <alignment vertical="center" wrapText="1"/>
    </xf>
    <xf numFmtId="49" fontId="13" fillId="0" borderId="0" xfId="0" applyNumberFormat="1" applyFont="1" applyFill="1" applyAlignment="1">
      <alignment horizontal="center" vertical="center" wrapText="1"/>
    </xf>
    <xf numFmtId="3" fontId="20" fillId="0" borderId="0" xfId="0" applyNumberFormat="1" applyFont="1" applyFill="1" applyAlignment="1">
      <alignment horizontal="right" vertical="center"/>
    </xf>
    <xf numFmtId="3" fontId="20" fillId="0" borderId="0" xfId="0" applyNumberFormat="1" applyFont="1" applyFill="1" applyAlignment="1">
      <alignment horizontal="right" vertical="center" wrapText="1"/>
    </xf>
    <xf numFmtId="0" fontId="3" fillId="0" borderId="0" xfId="0" applyFont="1"/>
    <xf numFmtId="0" fontId="3" fillId="0" borderId="0" xfId="0" applyFont="1" applyAlignment="1">
      <alignment horizontal="left" wrapText="1"/>
    </xf>
    <xf numFmtId="0" fontId="3" fillId="0" borderId="0" xfId="0" applyNumberFormat="1" applyFont="1" applyAlignment="1">
      <alignment horizontal="left"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4" fontId="14" fillId="2" borderId="3" xfId="0" applyNumberFormat="1" applyFont="1" applyFill="1" applyBorder="1" applyAlignment="1">
      <alignment horizontal="center" vertical="center" wrapText="1"/>
    </xf>
    <xf numFmtId="49" fontId="10" fillId="0" borderId="0" xfId="0" applyNumberFormat="1" applyFont="1" applyFill="1" applyAlignment="1">
      <alignment horizontal="center" vertical="center" wrapText="1"/>
    </xf>
    <xf numFmtId="49" fontId="4" fillId="0" borderId="0" xfId="0" applyNumberFormat="1" applyFont="1" applyFill="1" applyAlignment="1">
      <alignment horizontal="center" vertical="center" wrapText="1"/>
    </xf>
    <xf numFmtId="49" fontId="13" fillId="0" borderId="0" xfId="0" applyNumberFormat="1" applyFont="1" applyFill="1" applyAlignment="1">
      <alignment vertical="top" wrapText="1"/>
    </xf>
    <xf numFmtId="49" fontId="10" fillId="0" borderId="0" xfId="0" applyNumberFormat="1" applyFont="1" applyFill="1" applyBorder="1" applyAlignment="1">
      <alignment horizontal="center"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pplyProtection="1">
      <alignment vertical="top" wrapText="1"/>
      <protection locked="0"/>
    </xf>
    <xf numFmtId="49" fontId="4" fillId="0" borderId="0" xfId="0" applyNumberFormat="1" applyFont="1" applyFill="1" applyBorder="1" applyAlignment="1" applyProtection="1">
      <alignment vertical="center" wrapText="1"/>
      <protection locked="0"/>
    </xf>
    <xf numFmtId="49" fontId="13" fillId="0" borderId="0" xfId="0" applyNumberFormat="1" applyFont="1" applyFill="1" applyAlignment="1">
      <alignment horizontal="left" vertical="top" wrapText="1"/>
    </xf>
    <xf numFmtId="49" fontId="4" fillId="0" borderId="0" xfId="0" applyNumberFormat="1" applyFont="1" applyFill="1" applyBorder="1" applyAlignment="1">
      <alignment horizontal="center" vertical="center" wrapText="1"/>
    </xf>
    <xf numFmtId="49" fontId="14" fillId="0" borderId="0" xfId="1" applyNumberFormat="1" applyFont="1" applyFill="1" applyBorder="1" applyAlignment="1" applyProtection="1">
      <alignment vertical="center" wrapText="1"/>
      <protection locked="0"/>
    </xf>
    <xf numFmtId="49" fontId="17" fillId="0" borderId="0" xfId="0" applyNumberFormat="1" applyFont="1" applyFill="1" applyBorder="1" applyAlignment="1">
      <alignment horizontal="center" vertical="center" wrapText="1"/>
    </xf>
    <xf numFmtId="49" fontId="21" fillId="0" borderId="3" xfId="2" applyNumberFormat="1" applyFont="1" applyFill="1" applyBorder="1" applyAlignment="1">
      <alignment horizontal="center" vertical="center" wrapText="1"/>
    </xf>
    <xf numFmtId="49" fontId="21" fillId="0" borderId="3" xfId="0" applyNumberFormat="1" applyFont="1" applyFill="1" applyBorder="1" applyAlignment="1">
      <alignment horizontal="center" vertical="center" wrapText="1"/>
    </xf>
    <xf numFmtId="49" fontId="14" fillId="2" borderId="3" xfId="0" applyNumberFormat="1" applyFont="1" applyFill="1" applyBorder="1" applyAlignment="1">
      <alignment horizontal="center" vertical="center" wrapText="1"/>
    </xf>
    <xf numFmtId="49" fontId="11" fillId="0" borderId="3" xfId="5" applyNumberFormat="1" applyFont="1" applyFill="1" applyBorder="1" applyAlignment="1">
      <alignment horizontal="center" vertical="center" wrapText="1"/>
    </xf>
    <xf numFmtId="49" fontId="17" fillId="0" borderId="0" xfId="0" applyNumberFormat="1" applyFont="1" applyFill="1" applyAlignment="1">
      <alignment horizontal="center" vertical="center" wrapText="1"/>
    </xf>
    <xf numFmtId="49" fontId="27" fillId="0" borderId="0" xfId="0" applyNumberFormat="1" applyFont="1" applyFill="1" applyAlignment="1">
      <alignment horizontal="center" vertical="center"/>
    </xf>
    <xf numFmtId="49" fontId="27" fillId="0" borderId="0" xfId="0" applyNumberFormat="1" applyFont="1" applyFill="1" applyAlignment="1">
      <alignment horizontal="center" vertical="center" wrapText="1"/>
    </xf>
    <xf numFmtId="49" fontId="16" fillId="0" borderId="0" xfId="1" applyNumberFormat="1" applyFont="1" applyFill="1" applyBorder="1" applyAlignment="1">
      <alignment horizontal="right" vertical="center" wrapText="1"/>
    </xf>
    <xf numFmtId="49" fontId="29" fillId="0" borderId="0" xfId="1" applyNumberFormat="1" applyFont="1" applyFill="1" applyBorder="1" applyAlignment="1">
      <alignment horizontal="right" vertical="center" wrapText="1"/>
    </xf>
    <xf numFmtId="49" fontId="13" fillId="0" borderId="0" xfId="1" applyNumberFormat="1" applyFont="1" applyFill="1" applyBorder="1" applyAlignment="1">
      <alignment vertical="center" wrapText="1"/>
    </xf>
    <xf numFmtId="49" fontId="20" fillId="0" borderId="0" xfId="1" applyNumberFormat="1" applyFont="1" applyFill="1" applyAlignment="1">
      <alignment horizontal="center" vertical="center"/>
    </xf>
    <xf numFmtId="49" fontId="13" fillId="0" borderId="0" xfId="1" applyNumberFormat="1" applyFont="1" applyFill="1" applyAlignment="1">
      <alignment vertical="center" wrapText="1"/>
    </xf>
    <xf numFmtId="49" fontId="20" fillId="0" borderId="0" xfId="1" applyNumberFormat="1" applyFont="1" applyFill="1" applyAlignment="1">
      <alignment vertical="center" wrapText="1"/>
    </xf>
    <xf numFmtId="49" fontId="20" fillId="0" borderId="0" xfId="0" applyNumberFormat="1" applyFont="1" applyFill="1" applyAlignment="1">
      <alignment horizontal="center" vertical="center"/>
    </xf>
    <xf numFmtId="49" fontId="30" fillId="0" borderId="0" xfId="0" applyNumberFormat="1" applyFont="1" applyFill="1"/>
    <xf numFmtId="49" fontId="20" fillId="0" borderId="0" xfId="0" applyNumberFormat="1" applyFont="1" applyFill="1" applyAlignment="1">
      <alignment horizontal="center" vertical="center" wrapText="1"/>
    </xf>
    <xf numFmtId="4" fontId="18" fillId="0" borderId="0" xfId="0" applyNumberFormat="1" applyFont="1" applyFill="1" applyAlignment="1">
      <alignment horizontal="center" vertical="center"/>
    </xf>
    <xf numFmtId="4" fontId="21" fillId="0" borderId="3" xfId="0" applyNumberFormat="1" applyFont="1" applyFill="1" applyBorder="1" applyAlignment="1">
      <alignment horizontal="center" vertical="center" wrapText="1"/>
    </xf>
    <xf numFmtId="4" fontId="16" fillId="0" borderId="0" xfId="1" applyNumberFormat="1" applyFont="1" applyFill="1" applyBorder="1" applyAlignment="1">
      <alignment horizontal="right" vertical="center" wrapText="1"/>
    </xf>
    <xf numFmtId="4" fontId="16" fillId="0" borderId="0" xfId="0" applyNumberFormat="1" applyFont="1" applyFill="1" applyBorder="1" applyAlignment="1">
      <alignment horizontal="center" vertical="center" wrapText="1"/>
    </xf>
    <xf numFmtId="4" fontId="20" fillId="0" borderId="0" xfId="0" applyNumberFormat="1" applyFont="1" applyFill="1" applyAlignment="1">
      <alignment horizontal="center" vertical="center"/>
    </xf>
    <xf numFmtId="4" fontId="13" fillId="0" borderId="0" xfId="0" applyNumberFormat="1" applyFont="1" applyFill="1" applyAlignment="1">
      <alignment horizontal="right" vertical="justify" wrapText="1"/>
    </xf>
    <xf numFmtId="9" fontId="11" fillId="0" borderId="3" xfId="8" applyFont="1" applyFill="1" applyBorder="1" applyAlignment="1">
      <alignment horizontal="center" vertical="center" wrapText="1"/>
    </xf>
    <xf numFmtId="3" fontId="11" fillId="0" borderId="0" xfId="0" applyNumberFormat="1" applyFont="1" applyFill="1" applyAlignment="1">
      <alignment horizontal="center" vertical="center" wrapText="1"/>
    </xf>
    <xf numFmtId="3" fontId="11" fillId="0" borderId="0" xfId="0" applyNumberFormat="1" applyFont="1" applyFill="1" applyBorder="1" applyAlignment="1">
      <alignment vertical="center" wrapText="1"/>
    </xf>
    <xf numFmtId="3" fontId="11" fillId="0" borderId="0" xfId="0" applyNumberFormat="1" applyFont="1" applyFill="1" applyBorder="1" applyAlignment="1" applyProtection="1">
      <alignment vertical="center" wrapText="1"/>
      <protection locked="0"/>
    </xf>
    <xf numFmtId="3" fontId="11" fillId="0" borderId="0" xfId="1" applyNumberFormat="1" applyFont="1" applyFill="1" applyBorder="1" applyAlignment="1" applyProtection="1">
      <alignment vertical="center" wrapText="1"/>
      <protection locked="0"/>
    </xf>
    <xf numFmtId="3" fontId="22" fillId="0" borderId="3" xfId="0" applyNumberFormat="1" applyFont="1" applyFill="1" applyBorder="1" applyAlignment="1">
      <alignment horizontal="center" vertical="center" wrapText="1"/>
    </xf>
    <xf numFmtId="3" fontId="11" fillId="0" borderId="3" xfId="0" applyNumberFormat="1" applyFont="1" applyBorder="1" applyAlignment="1">
      <alignment horizontal="center" vertical="center" wrapText="1"/>
    </xf>
    <xf numFmtId="3" fontId="16" fillId="0" borderId="0" xfId="1" applyNumberFormat="1" applyFont="1" applyFill="1" applyBorder="1" applyAlignment="1">
      <alignment horizontal="right" vertical="center" wrapText="1"/>
    </xf>
    <xf numFmtId="3" fontId="16" fillId="0" borderId="0" xfId="1" applyNumberFormat="1" applyFont="1" applyFill="1" applyAlignment="1">
      <alignment horizontal="center" vertical="center"/>
    </xf>
    <xf numFmtId="3" fontId="16" fillId="0" borderId="0" xfId="1" applyNumberFormat="1" applyFont="1" applyFill="1" applyAlignment="1">
      <alignment vertical="center" wrapText="1"/>
    </xf>
    <xf numFmtId="3" fontId="16" fillId="0" borderId="0" xfId="0" applyNumberFormat="1" applyFont="1" applyFill="1" applyAlignment="1">
      <alignment horizontal="center" vertical="center"/>
    </xf>
    <xf numFmtId="3" fontId="16" fillId="0" borderId="0" xfId="0" applyNumberFormat="1" applyFont="1" applyFill="1" applyAlignment="1">
      <alignment horizontal="center" vertical="center" wrapText="1"/>
    </xf>
    <xf numFmtId="3" fontId="23" fillId="0" borderId="3" xfId="0" applyNumberFormat="1" applyFont="1" applyFill="1" applyBorder="1" applyAlignment="1">
      <alignment horizontal="center" vertical="center"/>
    </xf>
    <xf numFmtId="3" fontId="23" fillId="0" borderId="3" xfId="0" applyNumberFormat="1" applyFont="1" applyFill="1" applyBorder="1" applyAlignment="1">
      <alignment horizontal="center" vertical="center" wrapText="1"/>
    </xf>
    <xf numFmtId="0" fontId="13" fillId="0" borderId="0" xfId="1" applyFont="1" applyFill="1" applyBorder="1" applyAlignment="1">
      <alignment horizontal="left" vertical="center" wrapText="1"/>
    </xf>
    <xf numFmtId="49" fontId="13" fillId="0" borderId="0" xfId="1" applyNumberFormat="1" applyFont="1" applyFill="1" applyAlignment="1">
      <alignment horizontal="left" vertical="center" wrapText="1"/>
    </xf>
    <xf numFmtId="0" fontId="13" fillId="0" borderId="0" xfId="0" applyFont="1" applyFill="1" applyAlignment="1">
      <alignment horizontal="center" vertical="justify" wrapText="1"/>
    </xf>
    <xf numFmtId="0" fontId="13" fillId="0" borderId="0" xfId="0" applyFont="1" applyFill="1" applyBorder="1" applyAlignment="1">
      <alignment horizontal="center" vertical="justify" wrapText="1"/>
    </xf>
    <xf numFmtId="0" fontId="34" fillId="0" borderId="0" xfId="0" applyFont="1" applyFill="1"/>
    <xf numFmtId="0" fontId="34" fillId="0" borderId="1" xfId="0" applyFont="1" applyFill="1" applyBorder="1"/>
    <xf numFmtId="0" fontId="25" fillId="0" borderId="3" xfId="1" applyFont="1" applyFill="1" applyBorder="1" applyAlignment="1">
      <alignment horizontal="right" vertical="center" wrapText="1"/>
    </xf>
    <xf numFmtId="4" fontId="16" fillId="0" borderId="3" xfId="0" applyNumberFormat="1" applyFont="1" applyFill="1" applyBorder="1" applyAlignment="1">
      <alignment horizontal="right" vertical="center" wrapText="1"/>
    </xf>
    <xf numFmtId="4" fontId="16" fillId="0" borderId="8" xfId="0" applyNumberFormat="1" applyFont="1" applyFill="1" applyBorder="1" applyAlignment="1">
      <alignment horizontal="right" vertical="center" wrapText="1"/>
    </xf>
    <xf numFmtId="4" fontId="16" fillId="0" borderId="4" xfId="0" applyNumberFormat="1" applyFont="1" applyFill="1" applyBorder="1" applyAlignment="1">
      <alignment horizontal="right" vertical="center" wrapText="1"/>
    </xf>
    <xf numFmtId="49" fontId="23" fillId="0" borderId="6" xfId="3" applyNumberFormat="1" applyFont="1" applyFill="1" applyBorder="1" applyAlignment="1">
      <alignment horizontal="center" vertical="center" wrapText="1"/>
    </xf>
    <xf numFmtId="49" fontId="23" fillId="0" borderId="7" xfId="3" applyNumberFormat="1" applyFont="1" applyFill="1" applyBorder="1" applyAlignment="1">
      <alignment horizontal="center" vertical="center" wrapText="1"/>
    </xf>
    <xf numFmtId="49" fontId="23" fillId="0" borderId="5" xfId="3" applyNumberFormat="1" applyFont="1" applyFill="1" applyBorder="1" applyAlignment="1">
      <alignment horizontal="center" vertical="center" wrapText="1"/>
    </xf>
    <xf numFmtId="0" fontId="23" fillId="0" borderId="6" xfId="3" applyFont="1" applyFill="1" applyBorder="1" applyAlignment="1">
      <alignment horizontal="center" vertical="center" wrapText="1"/>
    </xf>
    <xf numFmtId="0" fontId="23" fillId="0" borderId="7" xfId="3" applyFont="1" applyFill="1" applyBorder="1" applyAlignment="1">
      <alignment horizontal="center" vertical="center" wrapText="1"/>
    </xf>
    <xf numFmtId="0" fontId="23" fillId="0" borderId="5" xfId="3" applyFont="1" applyFill="1" applyBorder="1" applyAlignment="1">
      <alignment horizontal="center" vertical="center" wrapText="1"/>
    </xf>
    <xf numFmtId="49" fontId="11" fillId="4" borderId="8" xfId="0" applyNumberFormat="1" applyFont="1" applyFill="1" applyBorder="1" applyAlignment="1">
      <alignment horizontal="right" vertical="center" wrapText="1"/>
    </xf>
    <xf numFmtId="49" fontId="11" fillId="4" borderId="9" xfId="0" applyNumberFormat="1" applyFont="1" applyFill="1" applyBorder="1" applyAlignment="1">
      <alignment horizontal="right" vertical="center" wrapText="1"/>
    </xf>
    <xf numFmtId="49" fontId="11" fillId="4" borderId="4" xfId="0" applyNumberFormat="1" applyFont="1" applyFill="1" applyBorder="1" applyAlignment="1">
      <alignment horizontal="right" vertical="center" wrapText="1"/>
    </xf>
    <xf numFmtId="4" fontId="11" fillId="0" borderId="8" xfId="0"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wrapText="1"/>
    </xf>
    <xf numFmtId="49" fontId="14" fillId="2" borderId="3" xfId="0" applyNumberFormat="1" applyFont="1" applyFill="1" applyBorder="1" applyAlignment="1">
      <alignment horizontal="center" vertical="center" wrapText="1"/>
    </xf>
    <xf numFmtId="0" fontId="23" fillId="0" borderId="6" xfId="3" quotePrefix="1" applyFont="1" applyFill="1" applyBorder="1" applyAlignment="1">
      <alignment horizontal="center" vertical="center" wrapText="1"/>
    </xf>
    <xf numFmtId="0" fontId="23" fillId="0" borderId="7" xfId="3" quotePrefix="1" applyFont="1" applyFill="1" applyBorder="1" applyAlignment="1">
      <alignment horizontal="center" vertical="center" wrapText="1"/>
    </xf>
    <xf numFmtId="0" fontId="23" fillId="0" borderId="5" xfId="3" quotePrefix="1" applyFont="1" applyFill="1" applyBorder="1" applyAlignment="1">
      <alignment horizontal="center" vertical="center" wrapText="1"/>
    </xf>
    <xf numFmtId="49" fontId="23" fillId="0" borderId="6" xfId="6" applyNumberFormat="1" applyFont="1" applyFill="1" applyBorder="1" applyAlignment="1">
      <alignment horizontal="center" vertical="center" wrapText="1"/>
    </xf>
    <xf numFmtId="49" fontId="23" fillId="0" borderId="7" xfId="6" applyNumberFormat="1" applyFont="1" applyFill="1" applyBorder="1" applyAlignment="1">
      <alignment horizontal="center" vertical="center" wrapText="1"/>
    </xf>
    <xf numFmtId="49" fontId="23" fillId="0" borderId="5" xfId="6" applyNumberFormat="1" applyFont="1" applyFill="1" applyBorder="1" applyAlignment="1">
      <alignment horizontal="center" vertical="center" wrapText="1"/>
    </xf>
    <xf numFmtId="14" fontId="0" fillId="0" borderId="1" xfId="0" applyNumberFormat="1" applyFill="1" applyBorder="1" applyAlignment="1" applyProtection="1">
      <alignment horizontal="center"/>
      <protection locked="0"/>
    </xf>
    <xf numFmtId="4" fontId="13" fillId="0" borderId="1" xfId="0" applyNumberFormat="1" applyFont="1" applyFill="1" applyBorder="1" applyAlignment="1" applyProtection="1">
      <alignment horizontal="center" vertical="top" wrapText="1"/>
      <protection locked="0"/>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13" fillId="0" borderId="2" xfId="0" applyFont="1" applyFill="1" applyBorder="1" applyAlignment="1">
      <alignment horizontal="center" vertical="top" wrapText="1"/>
    </xf>
    <xf numFmtId="4" fontId="13" fillId="0" borderId="2" xfId="0" applyNumberFormat="1" applyFont="1" applyFill="1" applyBorder="1" applyAlignment="1">
      <alignment horizontal="center" vertical="top" wrapText="1"/>
    </xf>
    <xf numFmtId="0" fontId="0" fillId="0" borderId="1" xfId="0" applyNumberFormat="1" applyFill="1" applyBorder="1" applyAlignment="1" applyProtection="1">
      <alignment horizontal="center"/>
      <protection locked="0"/>
    </xf>
    <xf numFmtId="4" fontId="16" fillId="0" borderId="1" xfId="1" applyNumberFormat="1" applyFont="1" applyFill="1" applyBorder="1" applyAlignment="1" applyProtection="1">
      <alignment horizontal="center" vertical="center" wrapText="1"/>
      <protection locked="0"/>
    </xf>
    <xf numFmtId="0" fontId="6" fillId="0" borderId="0" xfId="0" applyFont="1" applyFill="1" applyAlignment="1">
      <alignment horizontal="center" vertical="center" wrapText="1"/>
    </xf>
    <xf numFmtId="0" fontId="24" fillId="0" borderId="0" xfId="0" applyFont="1" applyFill="1" applyAlignment="1">
      <alignment horizontal="center" vertical="center" wrapText="1"/>
    </xf>
    <xf numFmtId="0" fontId="13" fillId="0" borderId="0" xfId="0" applyFont="1" applyFill="1" applyAlignment="1">
      <alignment horizontal="center" vertical="top" wrapText="1"/>
    </xf>
    <xf numFmtId="4" fontId="13" fillId="0" borderId="0" xfId="0" applyNumberFormat="1" applyFont="1" applyFill="1" applyAlignment="1">
      <alignment horizontal="center" vertical="center" wrapText="1"/>
    </xf>
    <xf numFmtId="0" fontId="13" fillId="0" borderId="1" xfId="0" applyNumberFormat="1" applyFont="1" applyFill="1" applyBorder="1" applyAlignment="1" applyProtection="1">
      <alignment horizontal="center" vertical="top" wrapText="1"/>
      <protection locked="0"/>
    </xf>
    <xf numFmtId="0" fontId="3" fillId="0" borderId="0" xfId="0" applyFont="1" applyAlignment="1">
      <alignment horizontal="left"/>
    </xf>
    <xf numFmtId="0" fontId="3" fillId="0" borderId="0" xfId="0" applyFont="1" applyAlignment="1">
      <alignment horizontal="center"/>
    </xf>
    <xf numFmtId="0" fontId="3" fillId="0" borderId="0" xfId="0" applyNumberFormat="1" applyFont="1" applyAlignment="1">
      <alignment horizontal="left" wrapText="1"/>
    </xf>
    <xf numFmtId="0" fontId="2" fillId="0" borderId="0" xfId="0" applyNumberFormat="1" applyFont="1" applyAlignment="1">
      <alignment horizontal="left" wrapText="1"/>
    </xf>
    <xf numFmtId="0" fontId="1"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0" applyFont="1" applyAlignment="1">
      <alignment horizontal="left" wrapText="1"/>
    </xf>
    <xf numFmtId="0" fontId="3" fillId="0" borderId="0" xfId="0" applyFont="1" applyFill="1" applyAlignment="1">
      <alignment horizontal="left" vertical="top" wrapText="1"/>
    </xf>
    <xf numFmtId="49" fontId="3" fillId="0" borderId="0" xfId="0" applyNumberFormat="1" applyFont="1" applyAlignment="1">
      <alignment horizontal="left"/>
    </xf>
  </cellXfs>
  <cellStyles count="9">
    <cellStyle name="Normal" xfId="0" builtinId="0"/>
    <cellStyle name="Normal 13" xfId="5"/>
    <cellStyle name="Normal 2" xfId="3"/>
    <cellStyle name="Normal 2 2" xfId="7"/>
    <cellStyle name="Normal 2 2 13" xfId="4"/>
    <cellStyle name="Normal 2 2 2" xfId="6"/>
    <cellStyle name="Normal 3 4" xfId="1"/>
    <cellStyle name="Normal_Priznto djuture" xfId="2"/>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tabSelected="1" topLeftCell="A85" workbookViewId="0">
      <selection activeCell="A95" sqref="A95"/>
    </sheetView>
  </sheetViews>
  <sheetFormatPr defaultRowHeight="12" x14ac:dyDescent="0.25"/>
  <cols>
    <col min="1" max="1" width="10.42578125" style="25" customWidth="1"/>
    <col min="2" max="2" width="30.7109375" style="39" customWidth="1"/>
    <col min="3" max="3" width="9.42578125" style="77" customWidth="1"/>
    <col min="4" max="4" width="14.5703125" style="77" customWidth="1"/>
    <col min="5" max="5" width="14.140625" style="77" customWidth="1"/>
    <col min="6" max="6" width="20.7109375" style="77" customWidth="1"/>
    <col min="7" max="7" width="21" style="77" customWidth="1"/>
    <col min="8" max="8" width="12.140625" style="79" customWidth="1"/>
    <col min="9" max="11" width="18.85546875" style="96" hidden="1" customWidth="1"/>
    <col min="12" max="12" width="11.85546875" style="40" customWidth="1"/>
    <col min="13" max="13" width="11.7109375" style="41" customWidth="1"/>
    <col min="14" max="14" width="13.140625" style="41" customWidth="1"/>
    <col min="15" max="15" width="10.140625" style="41" customWidth="1"/>
    <col min="16" max="16" width="13.5703125" style="41" customWidth="1"/>
    <col min="17" max="17" width="14.7109375" style="41" customWidth="1"/>
    <col min="18" max="256" width="9.140625" style="25"/>
    <col min="257" max="257" width="10.42578125" style="25" customWidth="1"/>
    <col min="258" max="258" width="30.7109375" style="25" customWidth="1"/>
    <col min="259" max="259" width="9.42578125" style="25" customWidth="1"/>
    <col min="260" max="260" width="14.5703125" style="25" customWidth="1"/>
    <col min="261" max="261" width="14.140625" style="25" customWidth="1"/>
    <col min="262" max="262" width="20.7109375" style="25" customWidth="1"/>
    <col min="263" max="263" width="21" style="25" customWidth="1"/>
    <col min="264" max="264" width="12.140625" style="25" customWidth="1"/>
    <col min="265" max="267" width="0" style="25" hidden="1" customWidth="1"/>
    <col min="268" max="268" width="11.85546875" style="25" customWidth="1"/>
    <col min="269" max="269" width="11.7109375" style="25" customWidth="1"/>
    <col min="270" max="270" width="13.140625" style="25" customWidth="1"/>
    <col min="271" max="271" width="10.140625" style="25" customWidth="1"/>
    <col min="272" max="272" width="13.5703125" style="25" customWidth="1"/>
    <col min="273" max="273" width="14.7109375" style="25" customWidth="1"/>
    <col min="274" max="512" width="9.140625" style="25"/>
    <col min="513" max="513" width="10.42578125" style="25" customWidth="1"/>
    <col min="514" max="514" width="30.7109375" style="25" customWidth="1"/>
    <col min="515" max="515" width="9.42578125" style="25" customWidth="1"/>
    <col min="516" max="516" width="14.5703125" style="25" customWidth="1"/>
    <col min="517" max="517" width="14.140625" style="25" customWidth="1"/>
    <col min="518" max="518" width="20.7109375" style="25" customWidth="1"/>
    <col min="519" max="519" width="21" style="25" customWidth="1"/>
    <col min="520" max="520" width="12.140625" style="25" customWidth="1"/>
    <col min="521" max="523" width="0" style="25" hidden="1" customWidth="1"/>
    <col min="524" max="524" width="11.85546875" style="25" customWidth="1"/>
    <col min="525" max="525" width="11.7109375" style="25" customWidth="1"/>
    <col min="526" max="526" width="13.140625" style="25" customWidth="1"/>
    <col min="527" max="527" width="10.140625" style="25" customWidth="1"/>
    <col min="528" max="528" width="13.5703125" style="25" customWidth="1"/>
    <col min="529" max="529" width="14.7109375" style="25" customWidth="1"/>
    <col min="530" max="768" width="9.140625" style="25"/>
    <col min="769" max="769" width="10.42578125" style="25" customWidth="1"/>
    <col min="770" max="770" width="30.7109375" style="25" customWidth="1"/>
    <col min="771" max="771" width="9.42578125" style="25" customWidth="1"/>
    <col min="772" max="772" width="14.5703125" style="25" customWidth="1"/>
    <col min="773" max="773" width="14.140625" style="25" customWidth="1"/>
    <col min="774" max="774" width="20.7109375" style="25" customWidth="1"/>
    <col min="775" max="775" width="21" style="25" customWidth="1"/>
    <col min="776" max="776" width="12.140625" style="25" customWidth="1"/>
    <col min="777" max="779" width="0" style="25" hidden="1" customWidth="1"/>
    <col min="780" max="780" width="11.85546875" style="25" customWidth="1"/>
    <col min="781" max="781" width="11.7109375" style="25" customWidth="1"/>
    <col min="782" max="782" width="13.140625" style="25" customWidth="1"/>
    <col min="783" max="783" width="10.140625" style="25" customWidth="1"/>
    <col min="784" max="784" width="13.5703125" style="25" customWidth="1"/>
    <col min="785" max="785" width="14.7109375" style="25" customWidth="1"/>
    <col min="786" max="1024" width="9.140625" style="25"/>
    <col min="1025" max="1025" width="10.42578125" style="25" customWidth="1"/>
    <col min="1026" max="1026" width="30.7109375" style="25" customWidth="1"/>
    <col min="1027" max="1027" width="9.42578125" style="25" customWidth="1"/>
    <col min="1028" max="1028" width="14.5703125" style="25" customWidth="1"/>
    <col min="1029" max="1029" width="14.140625" style="25" customWidth="1"/>
    <col min="1030" max="1030" width="20.7109375" style="25" customWidth="1"/>
    <col min="1031" max="1031" width="21" style="25" customWidth="1"/>
    <col min="1032" max="1032" width="12.140625" style="25" customWidth="1"/>
    <col min="1033" max="1035" width="0" style="25" hidden="1" customWidth="1"/>
    <col min="1036" max="1036" width="11.85546875" style="25" customWidth="1"/>
    <col min="1037" max="1037" width="11.7109375" style="25" customWidth="1"/>
    <col min="1038" max="1038" width="13.140625" style="25" customWidth="1"/>
    <col min="1039" max="1039" width="10.140625" style="25" customWidth="1"/>
    <col min="1040" max="1040" width="13.5703125" style="25" customWidth="1"/>
    <col min="1041" max="1041" width="14.7109375" style="25" customWidth="1"/>
    <col min="1042" max="1280" width="9.140625" style="25"/>
    <col min="1281" max="1281" width="10.42578125" style="25" customWidth="1"/>
    <col min="1282" max="1282" width="30.7109375" style="25" customWidth="1"/>
    <col min="1283" max="1283" width="9.42578125" style="25" customWidth="1"/>
    <col min="1284" max="1284" width="14.5703125" style="25" customWidth="1"/>
    <col min="1285" max="1285" width="14.140625" style="25" customWidth="1"/>
    <col min="1286" max="1286" width="20.7109375" style="25" customWidth="1"/>
    <col min="1287" max="1287" width="21" style="25" customWidth="1"/>
    <col min="1288" max="1288" width="12.140625" style="25" customWidth="1"/>
    <col min="1289" max="1291" width="0" style="25" hidden="1" customWidth="1"/>
    <col min="1292" max="1292" width="11.85546875" style="25" customWidth="1"/>
    <col min="1293" max="1293" width="11.7109375" style="25" customWidth="1"/>
    <col min="1294" max="1294" width="13.140625" style="25" customWidth="1"/>
    <col min="1295" max="1295" width="10.140625" style="25" customWidth="1"/>
    <col min="1296" max="1296" width="13.5703125" style="25" customWidth="1"/>
    <col min="1297" max="1297" width="14.7109375" style="25" customWidth="1"/>
    <col min="1298" max="1536" width="9.140625" style="25"/>
    <col min="1537" max="1537" width="10.42578125" style="25" customWidth="1"/>
    <col min="1538" max="1538" width="30.7109375" style="25" customWidth="1"/>
    <col min="1539" max="1539" width="9.42578125" style="25" customWidth="1"/>
    <col min="1540" max="1540" width="14.5703125" style="25" customWidth="1"/>
    <col min="1541" max="1541" width="14.140625" style="25" customWidth="1"/>
    <col min="1542" max="1542" width="20.7109375" style="25" customWidth="1"/>
    <col min="1543" max="1543" width="21" style="25" customWidth="1"/>
    <col min="1544" max="1544" width="12.140625" style="25" customWidth="1"/>
    <col min="1545" max="1547" width="0" style="25" hidden="1" customWidth="1"/>
    <col min="1548" max="1548" width="11.85546875" style="25" customWidth="1"/>
    <col min="1549" max="1549" width="11.7109375" style="25" customWidth="1"/>
    <col min="1550" max="1550" width="13.140625" style="25" customWidth="1"/>
    <col min="1551" max="1551" width="10.140625" style="25" customWidth="1"/>
    <col min="1552" max="1552" width="13.5703125" style="25" customWidth="1"/>
    <col min="1553" max="1553" width="14.7109375" style="25" customWidth="1"/>
    <col min="1554" max="1792" width="9.140625" style="25"/>
    <col min="1793" max="1793" width="10.42578125" style="25" customWidth="1"/>
    <col min="1794" max="1794" width="30.7109375" style="25" customWidth="1"/>
    <col min="1795" max="1795" width="9.42578125" style="25" customWidth="1"/>
    <col min="1796" max="1796" width="14.5703125" style="25" customWidth="1"/>
    <col min="1797" max="1797" width="14.140625" style="25" customWidth="1"/>
    <col min="1798" max="1798" width="20.7109375" style="25" customWidth="1"/>
    <col min="1799" max="1799" width="21" style="25" customWidth="1"/>
    <col min="1800" max="1800" width="12.140625" style="25" customWidth="1"/>
    <col min="1801" max="1803" width="0" style="25" hidden="1" customWidth="1"/>
    <col min="1804" max="1804" width="11.85546875" style="25" customWidth="1"/>
    <col min="1805" max="1805" width="11.7109375" style="25" customWidth="1"/>
    <col min="1806" max="1806" width="13.140625" style="25" customWidth="1"/>
    <col min="1807" max="1807" width="10.140625" style="25" customWidth="1"/>
    <col min="1808" max="1808" width="13.5703125" style="25" customWidth="1"/>
    <col min="1809" max="1809" width="14.7109375" style="25" customWidth="1"/>
    <col min="1810" max="2048" width="9.140625" style="25"/>
    <col min="2049" max="2049" width="10.42578125" style="25" customWidth="1"/>
    <col min="2050" max="2050" width="30.7109375" style="25" customWidth="1"/>
    <col min="2051" max="2051" width="9.42578125" style="25" customWidth="1"/>
    <col min="2052" max="2052" width="14.5703125" style="25" customWidth="1"/>
    <col min="2053" max="2053" width="14.140625" style="25" customWidth="1"/>
    <col min="2054" max="2054" width="20.7109375" style="25" customWidth="1"/>
    <col min="2055" max="2055" width="21" style="25" customWidth="1"/>
    <col min="2056" max="2056" width="12.140625" style="25" customWidth="1"/>
    <col min="2057" max="2059" width="0" style="25" hidden="1" customWidth="1"/>
    <col min="2060" max="2060" width="11.85546875" style="25" customWidth="1"/>
    <col min="2061" max="2061" width="11.7109375" style="25" customWidth="1"/>
    <col min="2062" max="2062" width="13.140625" style="25" customWidth="1"/>
    <col min="2063" max="2063" width="10.140625" style="25" customWidth="1"/>
    <col min="2064" max="2064" width="13.5703125" style="25" customWidth="1"/>
    <col min="2065" max="2065" width="14.7109375" style="25" customWidth="1"/>
    <col min="2066" max="2304" width="9.140625" style="25"/>
    <col min="2305" max="2305" width="10.42578125" style="25" customWidth="1"/>
    <col min="2306" max="2306" width="30.7109375" style="25" customWidth="1"/>
    <col min="2307" max="2307" width="9.42578125" style="25" customWidth="1"/>
    <col min="2308" max="2308" width="14.5703125" style="25" customWidth="1"/>
    <col min="2309" max="2309" width="14.140625" style="25" customWidth="1"/>
    <col min="2310" max="2310" width="20.7109375" style="25" customWidth="1"/>
    <col min="2311" max="2311" width="21" style="25" customWidth="1"/>
    <col min="2312" max="2312" width="12.140625" style="25" customWidth="1"/>
    <col min="2313" max="2315" width="0" style="25" hidden="1" customWidth="1"/>
    <col min="2316" max="2316" width="11.85546875" style="25" customWidth="1"/>
    <col min="2317" max="2317" width="11.7109375" style="25" customWidth="1"/>
    <col min="2318" max="2318" width="13.140625" style="25" customWidth="1"/>
    <col min="2319" max="2319" width="10.140625" style="25" customWidth="1"/>
    <col min="2320" max="2320" width="13.5703125" style="25" customWidth="1"/>
    <col min="2321" max="2321" width="14.7109375" style="25" customWidth="1"/>
    <col min="2322" max="2560" width="9.140625" style="25"/>
    <col min="2561" max="2561" width="10.42578125" style="25" customWidth="1"/>
    <col min="2562" max="2562" width="30.7109375" style="25" customWidth="1"/>
    <col min="2563" max="2563" width="9.42578125" style="25" customWidth="1"/>
    <col min="2564" max="2564" width="14.5703125" style="25" customWidth="1"/>
    <col min="2565" max="2565" width="14.140625" style="25" customWidth="1"/>
    <col min="2566" max="2566" width="20.7109375" style="25" customWidth="1"/>
    <col min="2567" max="2567" width="21" style="25" customWidth="1"/>
    <col min="2568" max="2568" width="12.140625" style="25" customWidth="1"/>
    <col min="2569" max="2571" width="0" style="25" hidden="1" customWidth="1"/>
    <col min="2572" max="2572" width="11.85546875" style="25" customWidth="1"/>
    <col min="2573" max="2573" width="11.7109375" style="25" customWidth="1"/>
    <col min="2574" max="2574" width="13.140625" style="25" customWidth="1"/>
    <col min="2575" max="2575" width="10.140625" style="25" customWidth="1"/>
    <col min="2576" max="2576" width="13.5703125" style="25" customWidth="1"/>
    <col min="2577" max="2577" width="14.7109375" style="25" customWidth="1"/>
    <col min="2578" max="2816" width="9.140625" style="25"/>
    <col min="2817" max="2817" width="10.42578125" style="25" customWidth="1"/>
    <col min="2818" max="2818" width="30.7109375" style="25" customWidth="1"/>
    <col min="2819" max="2819" width="9.42578125" style="25" customWidth="1"/>
    <col min="2820" max="2820" width="14.5703125" style="25" customWidth="1"/>
    <col min="2821" max="2821" width="14.140625" style="25" customWidth="1"/>
    <col min="2822" max="2822" width="20.7109375" style="25" customWidth="1"/>
    <col min="2823" max="2823" width="21" style="25" customWidth="1"/>
    <col min="2824" max="2824" width="12.140625" style="25" customWidth="1"/>
    <col min="2825" max="2827" width="0" style="25" hidden="1" customWidth="1"/>
    <col min="2828" max="2828" width="11.85546875" style="25" customWidth="1"/>
    <col min="2829" max="2829" width="11.7109375" style="25" customWidth="1"/>
    <col min="2830" max="2830" width="13.140625" style="25" customWidth="1"/>
    <col min="2831" max="2831" width="10.140625" style="25" customWidth="1"/>
    <col min="2832" max="2832" width="13.5703125" style="25" customWidth="1"/>
    <col min="2833" max="2833" width="14.7109375" style="25" customWidth="1"/>
    <col min="2834" max="3072" width="9.140625" style="25"/>
    <col min="3073" max="3073" width="10.42578125" style="25" customWidth="1"/>
    <col min="3074" max="3074" width="30.7109375" style="25" customWidth="1"/>
    <col min="3075" max="3075" width="9.42578125" style="25" customWidth="1"/>
    <col min="3076" max="3076" width="14.5703125" style="25" customWidth="1"/>
    <col min="3077" max="3077" width="14.140625" style="25" customWidth="1"/>
    <col min="3078" max="3078" width="20.7109375" style="25" customWidth="1"/>
    <col min="3079" max="3079" width="21" style="25" customWidth="1"/>
    <col min="3080" max="3080" width="12.140625" style="25" customWidth="1"/>
    <col min="3081" max="3083" width="0" style="25" hidden="1" customWidth="1"/>
    <col min="3084" max="3084" width="11.85546875" style="25" customWidth="1"/>
    <col min="3085" max="3085" width="11.7109375" style="25" customWidth="1"/>
    <col min="3086" max="3086" width="13.140625" style="25" customWidth="1"/>
    <col min="3087" max="3087" width="10.140625" style="25" customWidth="1"/>
    <col min="3088" max="3088" width="13.5703125" style="25" customWidth="1"/>
    <col min="3089" max="3089" width="14.7109375" style="25" customWidth="1"/>
    <col min="3090" max="3328" width="9.140625" style="25"/>
    <col min="3329" max="3329" width="10.42578125" style="25" customWidth="1"/>
    <col min="3330" max="3330" width="30.7109375" style="25" customWidth="1"/>
    <col min="3331" max="3331" width="9.42578125" style="25" customWidth="1"/>
    <col min="3332" max="3332" width="14.5703125" style="25" customWidth="1"/>
    <col min="3333" max="3333" width="14.140625" style="25" customWidth="1"/>
    <col min="3334" max="3334" width="20.7109375" style="25" customWidth="1"/>
    <col min="3335" max="3335" width="21" style="25" customWidth="1"/>
    <col min="3336" max="3336" width="12.140625" style="25" customWidth="1"/>
    <col min="3337" max="3339" width="0" style="25" hidden="1" customWidth="1"/>
    <col min="3340" max="3340" width="11.85546875" style="25" customWidth="1"/>
    <col min="3341" max="3341" width="11.7109375" style="25" customWidth="1"/>
    <col min="3342" max="3342" width="13.140625" style="25" customWidth="1"/>
    <col min="3343" max="3343" width="10.140625" style="25" customWidth="1"/>
    <col min="3344" max="3344" width="13.5703125" style="25" customWidth="1"/>
    <col min="3345" max="3345" width="14.7109375" style="25" customWidth="1"/>
    <col min="3346" max="3584" width="9.140625" style="25"/>
    <col min="3585" max="3585" width="10.42578125" style="25" customWidth="1"/>
    <col min="3586" max="3586" width="30.7109375" style="25" customWidth="1"/>
    <col min="3587" max="3587" width="9.42578125" style="25" customWidth="1"/>
    <col min="3588" max="3588" width="14.5703125" style="25" customWidth="1"/>
    <col min="3589" max="3589" width="14.140625" style="25" customWidth="1"/>
    <col min="3590" max="3590" width="20.7109375" style="25" customWidth="1"/>
    <col min="3591" max="3591" width="21" style="25" customWidth="1"/>
    <col min="3592" max="3592" width="12.140625" style="25" customWidth="1"/>
    <col min="3593" max="3595" width="0" style="25" hidden="1" customWidth="1"/>
    <col min="3596" max="3596" width="11.85546875" style="25" customWidth="1"/>
    <col min="3597" max="3597" width="11.7109375" style="25" customWidth="1"/>
    <col min="3598" max="3598" width="13.140625" style="25" customWidth="1"/>
    <col min="3599" max="3599" width="10.140625" style="25" customWidth="1"/>
    <col min="3600" max="3600" width="13.5703125" style="25" customWidth="1"/>
    <col min="3601" max="3601" width="14.7109375" style="25" customWidth="1"/>
    <col min="3602" max="3840" width="9.140625" style="25"/>
    <col min="3841" max="3841" width="10.42578125" style="25" customWidth="1"/>
    <col min="3842" max="3842" width="30.7109375" style="25" customWidth="1"/>
    <col min="3843" max="3843" width="9.42578125" style="25" customWidth="1"/>
    <col min="3844" max="3844" width="14.5703125" style="25" customWidth="1"/>
    <col min="3845" max="3845" width="14.140625" style="25" customWidth="1"/>
    <col min="3846" max="3846" width="20.7109375" style="25" customWidth="1"/>
    <col min="3847" max="3847" width="21" style="25" customWidth="1"/>
    <col min="3848" max="3848" width="12.140625" style="25" customWidth="1"/>
    <col min="3849" max="3851" width="0" style="25" hidden="1" customWidth="1"/>
    <col min="3852" max="3852" width="11.85546875" style="25" customWidth="1"/>
    <col min="3853" max="3853" width="11.7109375" style="25" customWidth="1"/>
    <col min="3854" max="3854" width="13.140625" style="25" customWidth="1"/>
    <col min="3855" max="3855" width="10.140625" style="25" customWidth="1"/>
    <col min="3856" max="3856" width="13.5703125" style="25" customWidth="1"/>
    <col min="3857" max="3857" width="14.7109375" style="25" customWidth="1"/>
    <col min="3858" max="4096" width="9.140625" style="25"/>
    <col min="4097" max="4097" width="10.42578125" style="25" customWidth="1"/>
    <col min="4098" max="4098" width="30.7109375" style="25" customWidth="1"/>
    <col min="4099" max="4099" width="9.42578125" style="25" customWidth="1"/>
    <col min="4100" max="4100" width="14.5703125" style="25" customWidth="1"/>
    <col min="4101" max="4101" width="14.140625" style="25" customWidth="1"/>
    <col min="4102" max="4102" width="20.7109375" style="25" customWidth="1"/>
    <col min="4103" max="4103" width="21" style="25" customWidth="1"/>
    <col min="4104" max="4104" width="12.140625" style="25" customWidth="1"/>
    <col min="4105" max="4107" width="0" style="25" hidden="1" customWidth="1"/>
    <col min="4108" max="4108" width="11.85546875" style="25" customWidth="1"/>
    <col min="4109" max="4109" width="11.7109375" style="25" customWidth="1"/>
    <col min="4110" max="4110" width="13.140625" style="25" customWidth="1"/>
    <col min="4111" max="4111" width="10.140625" style="25" customWidth="1"/>
    <col min="4112" max="4112" width="13.5703125" style="25" customWidth="1"/>
    <col min="4113" max="4113" width="14.7109375" style="25" customWidth="1"/>
    <col min="4114" max="4352" width="9.140625" style="25"/>
    <col min="4353" max="4353" width="10.42578125" style="25" customWidth="1"/>
    <col min="4354" max="4354" width="30.7109375" style="25" customWidth="1"/>
    <col min="4355" max="4355" width="9.42578125" style="25" customWidth="1"/>
    <col min="4356" max="4356" width="14.5703125" style="25" customWidth="1"/>
    <col min="4357" max="4357" width="14.140625" style="25" customWidth="1"/>
    <col min="4358" max="4358" width="20.7109375" style="25" customWidth="1"/>
    <col min="4359" max="4359" width="21" style="25" customWidth="1"/>
    <col min="4360" max="4360" width="12.140625" style="25" customWidth="1"/>
    <col min="4361" max="4363" width="0" style="25" hidden="1" customWidth="1"/>
    <col min="4364" max="4364" width="11.85546875" style="25" customWidth="1"/>
    <col min="4365" max="4365" width="11.7109375" style="25" customWidth="1"/>
    <col min="4366" max="4366" width="13.140625" style="25" customWidth="1"/>
    <col min="4367" max="4367" width="10.140625" style="25" customWidth="1"/>
    <col min="4368" max="4368" width="13.5703125" style="25" customWidth="1"/>
    <col min="4369" max="4369" width="14.7109375" style="25" customWidth="1"/>
    <col min="4370" max="4608" width="9.140625" style="25"/>
    <col min="4609" max="4609" width="10.42578125" style="25" customWidth="1"/>
    <col min="4610" max="4610" width="30.7109375" style="25" customWidth="1"/>
    <col min="4611" max="4611" width="9.42578125" style="25" customWidth="1"/>
    <col min="4612" max="4612" width="14.5703125" style="25" customWidth="1"/>
    <col min="4613" max="4613" width="14.140625" style="25" customWidth="1"/>
    <col min="4614" max="4614" width="20.7109375" style="25" customWidth="1"/>
    <col min="4615" max="4615" width="21" style="25" customWidth="1"/>
    <col min="4616" max="4616" width="12.140625" style="25" customWidth="1"/>
    <col min="4617" max="4619" width="0" style="25" hidden="1" customWidth="1"/>
    <col min="4620" max="4620" width="11.85546875" style="25" customWidth="1"/>
    <col min="4621" max="4621" width="11.7109375" style="25" customWidth="1"/>
    <col min="4622" max="4622" width="13.140625" style="25" customWidth="1"/>
    <col min="4623" max="4623" width="10.140625" style="25" customWidth="1"/>
    <col min="4624" max="4624" width="13.5703125" style="25" customWidth="1"/>
    <col min="4625" max="4625" width="14.7109375" style="25" customWidth="1"/>
    <col min="4626" max="4864" width="9.140625" style="25"/>
    <col min="4865" max="4865" width="10.42578125" style="25" customWidth="1"/>
    <col min="4866" max="4866" width="30.7109375" style="25" customWidth="1"/>
    <col min="4867" max="4867" width="9.42578125" style="25" customWidth="1"/>
    <col min="4868" max="4868" width="14.5703125" style="25" customWidth="1"/>
    <col min="4869" max="4869" width="14.140625" style="25" customWidth="1"/>
    <col min="4870" max="4870" width="20.7109375" style="25" customWidth="1"/>
    <col min="4871" max="4871" width="21" style="25" customWidth="1"/>
    <col min="4872" max="4872" width="12.140625" style="25" customWidth="1"/>
    <col min="4873" max="4875" width="0" style="25" hidden="1" customWidth="1"/>
    <col min="4876" max="4876" width="11.85546875" style="25" customWidth="1"/>
    <col min="4877" max="4877" width="11.7109375" style="25" customWidth="1"/>
    <col min="4878" max="4878" width="13.140625" style="25" customWidth="1"/>
    <col min="4879" max="4879" width="10.140625" style="25" customWidth="1"/>
    <col min="4880" max="4880" width="13.5703125" style="25" customWidth="1"/>
    <col min="4881" max="4881" width="14.7109375" style="25" customWidth="1"/>
    <col min="4882" max="5120" width="9.140625" style="25"/>
    <col min="5121" max="5121" width="10.42578125" style="25" customWidth="1"/>
    <col min="5122" max="5122" width="30.7109375" style="25" customWidth="1"/>
    <col min="5123" max="5123" width="9.42578125" style="25" customWidth="1"/>
    <col min="5124" max="5124" width="14.5703125" style="25" customWidth="1"/>
    <col min="5125" max="5125" width="14.140625" style="25" customWidth="1"/>
    <col min="5126" max="5126" width="20.7109375" style="25" customWidth="1"/>
    <col min="5127" max="5127" width="21" style="25" customWidth="1"/>
    <col min="5128" max="5128" width="12.140625" style="25" customWidth="1"/>
    <col min="5129" max="5131" width="0" style="25" hidden="1" customWidth="1"/>
    <col min="5132" max="5132" width="11.85546875" style="25" customWidth="1"/>
    <col min="5133" max="5133" width="11.7109375" style="25" customWidth="1"/>
    <col min="5134" max="5134" width="13.140625" style="25" customWidth="1"/>
    <col min="5135" max="5135" width="10.140625" style="25" customWidth="1"/>
    <col min="5136" max="5136" width="13.5703125" style="25" customWidth="1"/>
    <col min="5137" max="5137" width="14.7109375" style="25" customWidth="1"/>
    <col min="5138" max="5376" width="9.140625" style="25"/>
    <col min="5377" max="5377" width="10.42578125" style="25" customWidth="1"/>
    <col min="5378" max="5378" width="30.7109375" style="25" customWidth="1"/>
    <col min="5379" max="5379" width="9.42578125" style="25" customWidth="1"/>
    <col min="5380" max="5380" width="14.5703125" style="25" customWidth="1"/>
    <col min="5381" max="5381" width="14.140625" style="25" customWidth="1"/>
    <col min="5382" max="5382" width="20.7109375" style="25" customWidth="1"/>
    <col min="5383" max="5383" width="21" style="25" customWidth="1"/>
    <col min="5384" max="5384" width="12.140625" style="25" customWidth="1"/>
    <col min="5385" max="5387" width="0" style="25" hidden="1" customWidth="1"/>
    <col min="5388" max="5388" width="11.85546875" style="25" customWidth="1"/>
    <col min="5389" max="5389" width="11.7109375" style="25" customWidth="1"/>
    <col min="5390" max="5390" width="13.140625" style="25" customWidth="1"/>
    <col min="5391" max="5391" width="10.140625" style="25" customWidth="1"/>
    <col min="5392" max="5392" width="13.5703125" style="25" customWidth="1"/>
    <col min="5393" max="5393" width="14.7109375" style="25" customWidth="1"/>
    <col min="5394" max="5632" width="9.140625" style="25"/>
    <col min="5633" max="5633" width="10.42578125" style="25" customWidth="1"/>
    <col min="5634" max="5634" width="30.7109375" style="25" customWidth="1"/>
    <col min="5635" max="5635" width="9.42578125" style="25" customWidth="1"/>
    <col min="5636" max="5636" width="14.5703125" style="25" customWidth="1"/>
    <col min="5637" max="5637" width="14.140625" style="25" customWidth="1"/>
    <col min="5638" max="5638" width="20.7109375" style="25" customWidth="1"/>
    <col min="5639" max="5639" width="21" style="25" customWidth="1"/>
    <col min="5640" max="5640" width="12.140625" style="25" customWidth="1"/>
    <col min="5641" max="5643" width="0" style="25" hidden="1" customWidth="1"/>
    <col min="5644" max="5644" width="11.85546875" style="25" customWidth="1"/>
    <col min="5645" max="5645" width="11.7109375" style="25" customWidth="1"/>
    <col min="5646" max="5646" width="13.140625" style="25" customWidth="1"/>
    <col min="5647" max="5647" width="10.140625" style="25" customWidth="1"/>
    <col min="5648" max="5648" width="13.5703125" style="25" customWidth="1"/>
    <col min="5649" max="5649" width="14.7109375" style="25" customWidth="1"/>
    <col min="5650" max="5888" width="9.140625" style="25"/>
    <col min="5889" max="5889" width="10.42578125" style="25" customWidth="1"/>
    <col min="5890" max="5890" width="30.7109375" style="25" customWidth="1"/>
    <col min="5891" max="5891" width="9.42578125" style="25" customWidth="1"/>
    <col min="5892" max="5892" width="14.5703125" style="25" customWidth="1"/>
    <col min="5893" max="5893" width="14.140625" style="25" customWidth="1"/>
    <col min="5894" max="5894" width="20.7109375" style="25" customWidth="1"/>
    <col min="5895" max="5895" width="21" style="25" customWidth="1"/>
    <col min="5896" max="5896" width="12.140625" style="25" customWidth="1"/>
    <col min="5897" max="5899" width="0" style="25" hidden="1" customWidth="1"/>
    <col min="5900" max="5900" width="11.85546875" style="25" customWidth="1"/>
    <col min="5901" max="5901" width="11.7109375" style="25" customWidth="1"/>
    <col min="5902" max="5902" width="13.140625" style="25" customWidth="1"/>
    <col min="5903" max="5903" width="10.140625" style="25" customWidth="1"/>
    <col min="5904" max="5904" width="13.5703125" style="25" customWidth="1"/>
    <col min="5905" max="5905" width="14.7109375" style="25" customWidth="1"/>
    <col min="5906" max="6144" width="9.140625" style="25"/>
    <col min="6145" max="6145" width="10.42578125" style="25" customWidth="1"/>
    <col min="6146" max="6146" width="30.7109375" style="25" customWidth="1"/>
    <col min="6147" max="6147" width="9.42578125" style="25" customWidth="1"/>
    <col min="6148" max="6148" width="14.5703125" style="25" customWidth="1"/>
    <col min="6149" max="6149" width="14.140625" style="25" customWidth="1"/>
    <col min="6150" max="6150" width="20.7109375" style="25" customWidth="1"/>
    <col min="6151" max="6151" width="21" style="25" customWidth="1"/>
    <col min="6152" max="6152" width="12.140625" style="25" customWidth="1"/>
    <col min="6153" max="6155" width="0" style="25" hidden="1" customWidth="1"/>
    <col min="6156" max="6156" width="11.85546875" style="25" customWidth="1"/>
    <col min="6157" max="6157" width="11.7109375" style="25" customWidth="1"/>
    <col min="6158" max="6158" width="13.140625" style="25" customWidth="1"/>
    <col min="6159" max="6159" width="10.140625" style="25" customWidth="1"/>
    <col min="6160" max="6160" width="13.5703125" style="25" customWidth="1"/>
    <col min="6161" max="6161" width="14.7109375" style="25" customWidth="1"/>
    <col min="6162" max="6400" width="9.140625" style="25"/>
    <col min="6401" max="6401" width="10.42578125" style="25" customWidth="1"/>
    <col min="6402" max="6402" width="30.7109375" style="25" customWidth="1"/>
    <col min="6403" max="6403" width="9.42578125" style="25" customWidth="1"/>
    <col min="6404" max="6404" width="14.5703125" style="25" customWidth="1"/>
    <col min="6405" max="6405" width="14.140625" style="25" customWidth="1"/>
    <col min="6406" max="6406" width="20.7109375" style="25" customWidth="1"/>
    <col min="6407" max="6407" width="21" style="25" customWidth="1"/>
    <col min="6408" max="6408" width="12.140625" style="25" customWidth="1"/>
    <col min="6409" max="6411" width="0" style="25" hidden="1" customWidth="1"/>
    <col min="6412" max="6412" width="11.85546875" style="25" customWidth="1"/>
    <col min="6413" max="6413" width="11.7109375" style="25" customWidth="1"/>
    <col min="6414" max="6414" width="13.140625" style="25" customWidth="1"/>
    <col min="6415" max="6415" width="10.140625" style="25" customWidth="1"/>
    <col min="6416" max="6416" width="13.5703125" style="25" customWidth="1"/>
    <col min="6417" max="6417" width="14.7109375" style="25" customWidth="1"/>
    <col min="6418" max="6656" width="9.140625" style="25"/>
    <col min="6657" max="6657" width="10.42578125" style="25" customWidth="1"/>
    <col min="6658" max="6658" width="30.7109375" style="25" customWidth="1"/>
    <col min="6659" max="6659" width="9.42578125" style="25" customWidth="1"/>
    <col min="6660" max="6660" width="14.5703125" style="25" customWidth="1"/>
    <col min="6661" max="6661" width="14.140625" style="25" customWidth="1"/>
    <col min="6662" max="6662" width="20.7109375" style="25" customWidth="1"/>
    <col min="6663" max="6663" width="21" style="25" customWidth="1"/>
    <col min="6664" max="6664" width="12.140625" style="25" customWidth="1"/>
    <col min="6665" max="6667" width="0" style="25" hidden="1" customWidth="1"/>
    <col min="6668" max="6668" width="11.85546875" style="25" customWidth="1"/>
    <col min="6669" max="6669" width="11.7109375" style="25" customWidth="1"/>
    <col min="6670" max="6670" width="13.140625" style="25" customWidth="1"/>
    <col min="6671" max="6671" width="10.140625" style="25" customWidth="1"/>
    <col min="6672" max="6672" width="13.5703125" style="25" customWidth="1"/>
    <col min="6673" max="6673" width="14.7109375" style="25" customWidth="1"/>
    <col min="6674" max="6912" width="9.140625" style="25"/>
    <col min="6913" max="6913" width="10.42578125" style="25" customWidth="1"/>
    <col min="6914" max="6914" width="30.7109375" style="25" customWidth="1"/>
    <col min="6915" max="6915" width="9.42578125" style="25" customWidth="1"/>
    <col min="6916" max="6916" width="14.5703125" style="25" customWidth="1"/>
    <col min="6917" max="6917" width="14.140625" style="25" customWidth="1"/>
    <col min="6918" max="6918" width="20.7109375" style="25" customWidth="1"/>
    <col min="6919" max="6919" width="21" style="25" customWidth="1"/>
    <col min="6920" max="6920" width="12.140625" style="25" customWidth="1"/>
    <col min="6921" max="6923" width="0" style="25" hidden="1" customWidth="1"/>
    <col min="6924" max="6924" width="11.85546875" style="25" customWidth="1"/>
    <col min="6925" max="6925" width="11.7109375" style="25" customWidth="1"/>
    <col min="6926" max="6926" width="13.140625" style="25" customWidth="1"/>
    <col min="6927" max="6927" width="10.140625" style="25" customWidth="1"/>
    <col min="6928" max="6928" width="13.5703125" style="25" customWidth="1"/>
    <col min="6929" max="6929" width="14.7109375" style="25" customWidth="1"/>
    <col min="6930" max="7168" width="9.140625" style="25"/>
    <col min="7169" max="7169" width="10.42578125" style="25" customWidth="1"/>
    <col min="7170" max="7170" width="30.7109375" style="25" customWidth="1"/>
    <col min="7171" max="7171" width="9.42578125" style="25" customWidth="1"/>
    <col min="7172" max="7172" width="14.5703125" style="25" customWidth="1"/>
    <col min="7173" max="7173" width="14.140625" style="25" customWidth="1"/>
    <col min="7174" max="7174" width="20.7109375" style="25" customWidth="1"/>
    <col min="7175" max="7175" width="21" style="25" customWidth="1"/>
    <col min="7176" max="7176" width="12.140625" style="25" customWidth="1"/>
    <col min="7177" max="7179" width="0" style="25" hidden="1" customWidth="1"/>
    <col min="7180" max="7180" width="11.85546875" style="25" customWidth="1"/>
    <col min="7181" max="7181" width="11.7109375" style="25" customWidth="1"/>
    <col min="7182" max="7182" width="13.140625" style="25" customWidth="1"/>
    <col min="7183" max="7183" width="10.140625" style="25" customWidth="1"/>
    <col min="7184" max="7184" width="13.5703125" style="25" customWidth="1"/>
    <col min="7185" max="7185" width="14.7109375" style="25" customWidth="1"/>
    <col min="7186" max="7424" width="9.140625" style="25"/>
    <col min="7425" max="7425" width="10.42578125" style="25" customWidth="1"/>
    <col min="7426" max="7426" width="30.7109375" style="25" customWidth="1"/>
    <col min="7427" max="7427" width="9.42578125" style="25" customWidth="1"/>
    <col min="7428" max="7428" width="14.5703125" style="25" customWidth="1"/>
    <col min="7429" max="7429" width="14.140625" style="25" customWidth="1"/>
    <col min="7430" max="7430" width="20.7109375" style="25" customWidth="1"/>
    <col min="7431" max="7431" width="21" style="25" customWidth="1"/>
    <col min="7432" max="7432" width="12.140625" style="25" customWidth="1"/>
    <col min="7433" max="7435" width="0" style="25" hidden="1" customWidth="1"/>
    <col min="7436" max="7436" width="11.85546875" style="25" customWidth="1"/>
    <col min="7437" max="7437" width="11.7109375" style="25" customWidth="1"/>
    <col min="7438" max="7438" width="13.140625" style="25" customWidth="1"/>
    <col min="7439" max="7439" width="10.140625" style="25" customWidth="1"/>
    <col min="7440" max="7440" width="13.5703125" style="25" customWidth="1"/>
    <col min="7441" max="7441" width="14.7109375" style="25" customWidth="1"/>
    <col min="7442" max="7680" width="9.140625" style="25"/>
    <col min="7681" max="7681" width="10.42578125" style="25" customWidth="1"/>
    <col min="7682" max="7682" width="30.7109375" style="25" customWidth="1"/>
    <col min="7683" max="7683" width="9.42578125" style="25" customWidth="1"/>
    <col min="7684" max="7684" width="14.5703125" style="25" customWidth="1"/>
    <col min="7685" max="7685" width="14.140625" style="25" customWidth="1"/>
    <col min="7686" max="7686" width="20.7109375" style="25" customWidth="1"/>
    <col min="7687" max="7687" width="21" style="25" customWidth="1"/>
    <col min="7688" max="7688" width="12.140625" style="25" customWidth="1"/>
    <col min="7689" max="7691" width="0" style="25" hidden="1" customWidth="1"/>
    <col min="7692" max="7692" width="11.85546875" style="25" customWidth="1"/>
    <col min="7693" max="7693" width="11.7109375" style="25" customWidth="1"/>
    <col min="7694" max="7694" width="13.140625" style="25" customWidth="1"/>
    <col min="7695" max="7695" width="10.140625" style="25" customWidth="1"/>
    <col min="7696" max="7696" width="13.5703125" style="25" customWidth="1"/>
    <col min="7697" max="7697" width="14.7109375" style="25" customWidth="1"/>
    <col min="7698" max="7936" width="9.140625" style="25"/>
    <col min="7937" max="7937" width="10.42578125" style="25" customWidth="1"/>
    <col min="7938" max="7938" width="30.7109375" style="25" customWidth="1"/>
    <col min="7939" max="7939" width="9.42578125" style="25" customWidth="1"/>
    <col min="7940" max="7940" width="14.5703125" style="25" customWidth="1"/>
    <col min="7941" max="7941" width="14.140625" style="25" customWidth="1"/>
    <col min="7942" max="7942" width="20.7109375" style="25" customWidth="1"/>
    <col min="7943" max="7943" width="21" style="25" customWidth="1"/>
    <col min="7944" max="7944" width="12.140625" style="25" customWidth="1"/>
    <col min="7945" max="7947" width="0" style="25" hidden="1" customWidth="1"/>
    <col min="7948" max="7948" width="11.85546875" style="25" customWidth="1"/>
    <col min="7949" max="7949" width="11.7109375" style="25" customWidth="1"/>
    <col min="7950" max="7950" width="13.140625" style="25" customWidth="1"/>
    <col min="7951" max="7951" width="10.140625" style="25" customWidth="1"/>
    <col min="7952" max="7952" width="13.5703125" style="25" customWidth="1"/>
    <col min="7953" max="7953" width="14.7109375" style="25" customWidth="1"/>
    <col min="7954" max="8192" width="9.140625" style="25"/>
    <col min="8193" max="8193" width="10.42578125" style="25" customWidth="1"/>
    <col min="8194" max="8194" width="30.7109375" style="25" customWidth="1"/>
    <col min="8195" max="8195" width="9.42578125" style="25" customWidth="1"/>
    <col min="8196" max="8196" width="14.5703125" style="25" customWidth="1"/>
    <col min="8197" max="8197" width="14.140625" style="25" customWidth="1"/>
    <col min="8198" max="8198" width="20.7109375" style="25" customWidth="1"/>
    <col min="8199" max="8199" width="21" style="25" customWidth="1"/>
    <col min="8200" max="8200" width="12.140625" style="25" customWidth="1"/>
    <col min="8201" max="8203" width="0" style="25" hidden="1" customWidth="1"/>
    <col min="8204" max="8204" width="11.85546875" style="25" customWidth="1"/>
    <col min="8205" max="8205" width="11.7109375" style="25" customWidth="1"/>
    <col min="8206" max="8206" width="13.140625" style="25" customWidth="1"/>
    <col min="8207" max="8207" width="10.140625" style="25" customWidth="1"/>
    <col min="8208" max="8208" width="13.5703125" style="25" customWidth="1"/>
    <col min="8209" max="8209" width="14.7109375" style="25" customWidth="1"/>
    <col min="8210" max="8448" width="9.140625" style="25"/>
    <col min="8449" max="8449" width="10.42578125" style="25" customWidth="1"/>
    <col min="8450" max="8450" width="30.7109375" style="25" customWidth="1"/>
    <col min="8451" max="8451" width="9.42578125" style="25" customWidth="1"/>
    <col min="8452" max="8452" width="14.5703125" style="25" customWidth="1"/>
    <col min="8453" max="8453" width="14.140625" style="25" customWidth="1"/>
    <col min="8454" max="8454" width="20.7109375" style="25" customWidth="1"/>
    <col min="8455" max="8455" width="21" style="25" customWidth="1"/>
    <col min="8456" max="8456" width="12.140625" style="25" customWidth="1"/>
    <col min="8457" max="8459" width="0" style="25" hidden="1" customWidth="1"/>
    <col min="8460" max="8460" width="11.85546875" style="25" customWidth="1"/>
    <col min="8461" max="8461" width="11.7109375" style="25" customWidth="1"/>
    <col min="8462" max="8462" width="13.140625" style="25" customWidth="1"/>
    <col min="8463" max="8463" width="10.140625" style="25" customWidth="1"/>
    <col min="8464" max="8464" width="13.5703125" style="25" customWidth="1"/>
    <col min="8465" max="8465" width="14.7109375" style="25" customWidth="1"/>
    <col min="8466" max="8704" width="9.140625" style="25"/>
    <col min="8705" max="8705" width="10.42578125" style="25" customWidth="1"/>
    <col min="8706" max="8706" width="30.7109375" style="25" customWidth="1"/>
    <col min="8707" max="8707" width="9.42578125" style="25" customWidth="1"/>
    <col min="8708" max="8708" width="14.5703125" style="25" customWidth="1"/>
    <col min="8709" max="8709" width="14.140625" style="25" customWidth="1"/>
    <col min="8710" max="8710" width="20.7109375" style="25" customWidth="1"/>
    <col min="8711" max="8711" width="21" style="25" customWidth="1"/>
    <col min="8712" max="8712" width="12.140625" style="25" customWidth="1"/>
    <col min="8713" max="8715" width="0" style="25" hidden="1" customWidth="1"/>
    <col min="8716" max="8716" width="11.85546875" style="25" customWidth="1"/>
    <col min="8717" max="8717" width="11.7109375" style="25" customWidth="1"/>
    <col min="8718" max="8718" width="13.140625" style="25" customWidth="1"/>
    <col min="8719" max="8719" width="10.140625" style="25" customWidth="1"/>
    <col min="8720" max="8720" width="13.5703125" style="25" customWidth="1"/>
    <col min="8721" max="8721" width="14.7109375" style="25" customWidth="1"/>
    <col min="8722" max="8960" width="9.140625" style="25"/>
    <col min="8961" max="8961" width="10.42578125" style="25" customWidth="1"/>
    <col min="8962" max="8962" width="30.7109375" style="25" customWidth="1"/>
    <col min="8963" max="8963" width="9.42578125" style="25" customWidth="1"/>
    <col min="8964" max="8964" width="14.5703125" style="25" customWidth="1"/>
    <col min="8965" max="8965" width="14.140625" style="25" customWidth="1"/>
    <col min="8966" max="8966" width="20.7109375" style="25" customWidth="1"/>
    <col min="8967" max="8967" width="21" style="25" customWidth="1"/>
    <col min="8968" max="8968" width="12.140625" style="25" customWidth="1"/>
    <col min="8969" max="8971" width="0" style="25" hidden="1" customWidth="1"/>
    <col min="8972" max="8972" width="11.85546875" style="25" customWidth="1"/>
    <col min="8973" max="8973" width="11.7109375" style="25" customWidth="1"/>
    <col min="8974" max="8974" width="13.140625" style="25" customWidth="1"/>
    <col min="8975" max="8975" width="10.140625" style="25" customWidth="1"/>
    <col min="8976" max="8976" width="13.5703125" style="25" customWidth="1"/>
    <col min="8977" max="8977" width="14.7109375" style="25" customWidth="1"/>
    <col min="8978" max="9216" width="9.140625" style="25"/>
    <col min="9217" max="9217" width="10.42578125" style="25" customWidth="1"/>
    <col min="9218" max="9218" width="30.7109375" style="25" customWidth="1"/>
    <col min="9219" max="9219" width="9.42578125" style="25" customWidth="1"/>
    <col min="9220" max="9220" width="14.5703125" style="25" customWidth="1"/>
    <col min="9221" max="9221" width="14.140625" style="25" customWidth="1"/>
    <col min="9222" max="9222" width="20.7109375" style="25" customWidth="1"/>
    <col min="9223" max="9223" width="21" style="25" customWidth="1"/>
    <col min="9224" max="9224" width="12.140625" style="25" customWidth="1"/>
    <col min="9225" max="9227" width="0" style="25" hidden="1" customWidth="1"/>
    <col min="9228" max="9228" width="11.85546875" style="25" customWidth="1"/>
    <col min="9229" max="9229" width="11.7109375" style="25" customWidth="1"/>
    <col min="9230" max="9230" width="13.140625" style="25" customWidth="1"/>
    <col min="9231" max="9231" width="10.140625" style="25" customWidth="1"/>
    <col min="9232" max="9232" width="13.5703125" style="25" customWidth="1"/>
    <col min="9233" max="9233" width="14.7109375" style="25" customWidth="1"/>
    <col min="9234" max="9472" width="9.140625" style="25"/>
    <col min="9473" max="9473" width="10.42578125" style="25" customWidth="1"/>
    <col min="9474" max="9474" width="30.7109375" style="25" customWidth="1"/>
    <col min="9475" max="9475" width="9.42578125" style="25" customWidth="1"/>
    <col min="9476" max="9476" width="14.5703125" style="25" customWidth="1"/>
    <col min="9477" max="9477" width="14.140625" style="25" customWidth="1"/>
    <col min="9478" max="9478" width="20.7109375" style="25" customWidth="1"/>
    <col min="9479" max="9479" width="21" style="25" customWidth="1"/>
    <col min="9480" max="9480" width="12.140625" style="25" customWidth="1"/>
    <col min="9481" max="9483" width="0" style="25" hidden="1" customWidth="1"/>
    <col min="9484" max="9484" width="11.85546875" style="25" customWidth="1"/>
    <col min="9485" max="9485" width="11.7109375" style="25" customWidth="1"/>
    <col min="9486" max="9486" width="13.140625" style="25" customWidth="1"/>
    <col min="9487" max="9487" width="10.140625" style="25" customWidth="1"/>
    <col min="9488" max="9488" width="13.5703125" style="25" customWidth="1"/>
    <col min="9489" max="9489" width="14.7109375" style="25" customWidth="1"/>
    <col min="9490" max="9728" width="9.140625" style="25"/>
    <col min="9729" max="9729" width="10.42578125" style="25" customWidth="1"/>
    <col min="9730" max="9730" width="30.7109375" style="25" customWidth="1"/>
    <col min="9731" max="9731" width="9.42578125" style="25" customWidth="1"/>
    <col min="9732" max="9732" width="14.5703125" style="25" customWidth="1"/>
    <col min="9733" max="9733" width="14.140625" style="25" customWidth="1"/>
    <col min="9734" max="9734" width="20.7109375" style="25" customWidth="1"/>
    <col min="9735" max="9735" width="21" style="25" customWidth="1"/>
    <col min="9736" max="9736" width="12.140625" style="25" customWidth="1"/>
    <col min="9737" max="9739" width="0" style="25" hidden="1" customWidth="1"/>
    <col min="9740" max="9740" width="11.85546875" style="25" customWidth="1"/>
    <col min="9741" max="9741" width="11.7109375" style="25" customWidth="1"/>
    <col min="9742" max="9742" width="13.140625" style="25" customWidth="1"/>
    <col min="9743" max="9743" width="10.140625" style="25" customWidth="1"/>
    <col min="9744" max="9744" width="13.5703125" style="25" customWidth="1"/>
    <col min="9745" max="9745" width="14.7109375" style="25" customWidth="1"/>
    <col min="9746" max="9984" width="9.140625" style="25"/>
    <col min="9985" max="9985" width="10.42578125" style="25" customWidth="1"/>
    <col min="9986" max="9986" width="30.7109375" style="25" customWidth="1"/>
    <col min="9987" max="9987" width="9.42578125" style="25" customWidth="1"/>
    <col min="9988" max="9988" width="14.5703125" style="25" customWidth="1"/>
    <col min="9989" max="9989" width="14.140625" style="25" customWidth="1"/>
    <col min="9990" max="9990" width="20.7109375" style="25" customWidth="1"/>
    <col min="9991" max="9991" width="21" style="25" customWidth="1"/>
    <col min="9992" max="9992" width="12.140625" style="25" customWidth="1"/>
    <col min="9993" max="9995" width="0" style="25" hidden="1" customWidth="1"/>
    <col min="9996" max="9996" width="11.85546875" style="25" customWidth="1"/>
    <col min="9997" max="9997" width="11.7109375" style="25" customWidth="1"/>
    <col min="9998" max="9998" width="13.140625" style="25" customWidth="1"/>
    <col min="9999" max="9999" width="10.140625" style="25" customWidth="1"/>
    <col min="10000" max="10000" width="13.5703125" style="25" customWidth="1"/>
    <col min="10001" max="10001" width="14.7109375" style="25" customWidth="1"/>
    <col min="10002" max="10240" width="9.140625" style="25"/>
    <col min="10241" max="10241" width="10.42578125" style="25" customWidth="1"/>
    <col min="10242" max="10242" width="30.7109375" style="25" customWidth="1"/>
    <col min="10243" max="10243" width="9.42578125" style="25" customWidth="1"/>
    <col min="10244" max="10244" width="14.5703125" style="25" customWidth="1"/>
    <col min="10245" max="10245" width="14.140625" style="25" customWidth="1"/>
    <col min="10246" max="10246" width="20.7109375" style="25" customWidth="1"/>
    <col min="10247" max="10247" width="21" style="25" customWidth="1"/>
    <col min="10248" max="10248" width="12.140625" style="25" customWidth="1"/>
    <col min="10249" max="10251" width="0" style="25" hidden="1" customWidth="1"/>
    <col min="10252" max="10252" width="11.85546875" style="25" customWidth="1"/>
    <col min="10253" max="10253" width="11.7109375" style="25" customWidth="1"/>
    <col min="10254" max="10254" width="13.140625" style="25" customWidth="1"/>
    <col min="10255" max="10255" width="10.140625" style="25" customWidth="1"/>
    <col min="10256" max="10256" width="13.5703125" style="25" customWidth="1"/>
    <col min="10257" max="10257" width="14.7109375" style="25" customWidth="1"/>
    <col min="10258" max="10496" width="9.140625" style="25"/>
    <col min="10497" max="10497" width="10.42578125" style="25" customWidth="1"/>
    <col min="10498" max="10498" width="30.7109375" style="25" customWidth="1"/>
    <col min="10499" max="10499" width="9.42578125" style="25" customWidth="1"/>
    <col min="10500" max="10500" width="14.5703125" style="25" customWidth="1"/>
    <col min="10501" max="10501" width="14.140625" style="25" customWidth="1"/>
    <col min="10502" max="10502" width="20.7109375" style="25" customWidth="1"/>
    <col min="10503" max="10503" width="21" style="25" customWidth="1"/>
    <col min="10504" max="10504" width="12.140625" style="25" customWidth="1"/>
    <col min="10505" max="10507" width="0" style="25" hidden="1" customWidth="1"/>
    <col min="10508" max="10508" width="11.85546875" style="25" customWidth="1"/>
    <col min="10509" max="10509" width="11.7109375" style="25" customWidth="1"/>
    <col min="10510" max="10510" width="13.140625" style="25" customWidth="1"/>
    <col min="10511" max="10511" width="10.140625" style="25" customWidth="1"/>
    <col min="10512" max="10512" width="13.5703125" style="25" customWidth="1"/>
    <col min="10513" max="10513" width="14.7109375" style="25" customWidth="1"/>
    <col min="10514" max="10752" width="9.140625" style="25"/>
    <col min="10753" max="10753" width="10.42578125" style="25" customWidth="1"/>
    <col min="10754" max="10754" width="30.7109375" style="25" customWidth="1"/>
    <col min="10755" max="10755" width="9.42578125" style="25" customWidth="1"/>
    <col min="10756" max="10756" width="14.5703125" style="25" customWidth="1"/>
    <col min="10757" max="10757" width="14.140625" style="25" customWidth="1"/>
    <col min="10758" max="10758" width="20.7109375" style="25" customWidth="1"/>
    <col min="10759" max="10759" width="21" style="25" customWidth="1"/>
    <col min="10760" max="10760" width="12.140625" style="25" customWidth="1"/>
    <col min="10761" max="10763" width="0" style="25" hidden="1" customWidth="1"/>
    <col min="10764" max="10764" width="11.85546875" style="25" customWidth="1"/>
    <col min="10765" max="10765" width="11.7109375" style="25" customWidth="1"/>
    <col min="10766" max="10766" width="13.140625" style="25" customWidth="1"/>
    <col min="10767" max="10767" width="10.140625" style="25" customWidth="1"/>
    <col min="10768" max="10768" width="13.5703125" style="25" customWidth="1"/>
    <col min="10769" max="10769" width="14.7109375" style="25" customWidth="1"/>
    <col min="10770" max="11008" width="9.140625" style="25"/>
    <col min="11009" max="11009" width="10.42578125" style="25" customWidth="1"/>
    <col min="11010" max="11010" width="30.7109375" style="25" customWidth="1"/>
    <col min="11011" max="11011" width="9.42578125" style="25" customWidth="1"/>
    <col min="11012" max="11012" width="14.5703125" style="25" customWidth="1"/>
    <col min="11013" max="11013" width="14.140625" style="25" customWidth="1"/>
    <col min="11014" max="11014" width="20.7109375" style="25" customWidth="1"/>
    <col min="11015" max="11015" width="21" style="25" customWidth="1"/>
    <col min="11016" max="11016" width="12.140625" style="25" customWidth="1"/>
    <col min="11017" max="11019" width="0" style="25" hidden="1" customWidth="1"/>
    <col min="11020" max="11020" width="11.85546875" style="25" customWidth="1"/>
    <col min="11021" max="11021" width="11.7109375" style="25" customWidth="1"/>
    <col min="11022" max="11022" width="13.140625" style="25" customWidth="1"/>
    <col min="11023" max="11023" width="10.140625" style="25" customWidth="1"/>
    <col min="11024" max="11024" width="13.5703125" style="25" customWidth="1"/>
    <col min="11025" max="11025" width="14.7109375" style="25" customWidth="1"/>
    <col min="11026" max="11264" width="9.140625" style="25"/>
    <col min="11265" max="11265" width="10.42578125" style="25" customWidth="1"/>
    <col min="11266" max="11266" width="30.7109375" style="25" customWidth="1"/>
    <col min="11267" max="11267" width="9.42578125" style="25" customWidth="1"/>
    <col min="11268" max="11268" width="14.5703125" style="25" customWidth="1"/>
    <col min="11269" max="11269" width="14.140625" style="25" customWidth="1"/>
    <col min="11270" max="11270" width="20.7109375" style="25" customWidth="1"/>
    <col min="11271" max="11271" width="21" style="25" customWidth="1"/>
    <col min="11272" max="11272" width="12.140625" style="25" customWidth="1"/>
    <col min="11273" max="11275" width="0" style="25" hidden="1" customWidth="1"/>
    <col min="11276" max="11276" width="11.85546875" style="25" customWidth="1"/>
    <col min="11277" max="11277" width="11.7109375" style="25" customWidth="1"/>
    <col min="11278" max="11278" width="13.140625" style="25" customWidth="1"/>
    <col min="11279" max="11279" width="10.140625" style="25" customWidth="1"/>
    <col min="11280" max="11280" width="13.5703125" style="25" customWidth="1"/>
    <col min="11281" max="11281" width="14.7109375" style="25" customWidth="1"/>
    <col min="11282" max="11520" width="9.140625" style="25"/>
    <col min="11521" max="11521" width="10.42578125" style="25" customWidth="1"/>
    <col min="11522" max="11522" width="30.7109375" style="25" customWidth="1"/>
    <col min="11523" max="11523" width="9.42578125" style="25" customWidth="1"/>
    <col min="11524" max="11524" width="14.5703125" style="25" customWidth="1"/>
    <col min="11525" max="11525" width="14.140625" style="25" customWidth="1"/>
    <col min="11526" max="11526" width="20.7109375" style="25" customWidth="1"/>
    <col min="11527" max="11527" width="21" style="25" customWidth="1"/>
    <col min="11528" max="11528" width="12.140625" style="25" customWidth="1"/>
    <col min="11529" max="11531" width="0" style="25" hidden="1" customWidth="1"/>
    <col min="11532" max="11532" width="11.85546875" style="25" customWidth="1"/>
    <col min="11533" max="11533" width="11.7109375" style="25" customWidth="1"/>
    <col min="11534" max="11534" width="13.140625" style="25" customWidth="1"/>
    <col min="11535" max="11535" width="10.140625" style="25" customWidth="1"/>
    <col min="11536" max="11536" width="13.5703125" style="25" customWidth="1"/>
    <col min="11537" max="11537" width="14.7109375" style="25" customWidth="1"/>
    <col min="11538" max="11776" width="9.140625" style="25"/>
    <col min="11777" max="11777" width="10.42578125" style="25" customWidth="1"/>
    <col min="11778" max="11778" width="30.7109375" style="25" customWidth="1"/>
    <col min="11779" max="11779" width="9.42578125" style="25" customWidth="1"/>
    <col min="11780" max="11780" width="14.5703125" style="25" customWidth="1"/>
    <col min="11781" max="11781" width="14.140625" style="25" customWidth="1"/>
    <col min="11782" max="11782" width="20.7109375" style="25" customWidth="1"/>
    <col min="11783" max="11783" width="21" style="25" customWidth="1"/>
    <col min="11784" max="11784" width="12.140625" style="25" customWidth="1"/>
    <col min="11785" max="11787" width="0" style="25" hidden="1" customWidth="1"/>
    <col min="11788" max="11788" width="11.85546875" style="25" customWidth="1"/>
    <col min="11789" max="11789" width="11.7109375" style="25" customWidth="1"/>
    <col min="11790" max="11790" width="13.140625" style="25" customWidth="1"/>
    <col min="11791" max="11791" width="10.140625" style="25" customWidth="1"/>
    <col min="11792" max="11792" width="13.5703125" style="25" customWidth="1"/>
    <col min="11793" max="11793" width="14.7109375" style="25" customWidth="1"/>
    <col min="11794" max="12032" width="9.140625" style="25"/>
    <col min="12033" max="12033" width="10.42578125" style="25" customWidth="1"/>
    <col min="12034" max="12034" width="30.7109375" style="25" customWidth="1"/>
    <col min="12035" max="12035" width="9.42578125" style="25" customWidth="1"/>
    <col min="12036" max="12036" width="14.5703125" style="25" customWidth="1"/>
    <col min="12037" max="12037" width="14.140625" style="25" customWidth="1"/>
    <col min="12038" max="12038" width="20.7109375" style="25" customWidth="1"/>
    <col min="12039" max="12039" width="21" style="25" customWidth="1"/>
    <col min="12040" max="12040" width="12.140625" style="25" customWidth="1"/>
    <col min="12041" max="12043" width="0" style="25" hidden="1" customWidth="1"/>
    <col min="12044" max="12044" width="11.85546875" style="25" customWidth="1"/>
    <col min="12045" max="12045" width="11.7109375" style="25" customWidth="1"/>
    <col min="12046" max="12046" width="13.140625" style="25" customWidth="1"/>
    <col min="12047" max="12047" width="10.140625" style="25" customWidth="1"/>
    <col min="12048" max="12048" width="13.5703125" style="25" customWidth="1"/>
    <col min="12049" max="12049" width="14.7109375" style="25" customWidth="1"/>
    <col min="12050" max="12288" width="9.140625" style="25"/>
    <col min="12289" max="12289" width="10.42578125" style="25" customWidth="1"/>
    <col min="12290" max="12290" width="30.7109375" style="25" customWidth="1"/>
    <col min="12291" max="12291" width="9.42578125" style="25" customWidth="1"/>
    <col min="12292" max="12292" width="14.5703125" style="25" customWidth="1"/>
    <col min="12293" max="12293" width="14.140625" style="25" customWidth="1"/>
    <col min="12294" max="12294" width="20.7109375" style="25" customWidth="1"/>
    <col min="12295" max="12295" width="21" style="25" customWidth="1"/>
    <col min="12296" max="12296" width="12.140625" style="25" customWidth="1"/>
    <col min="12297" max="12299" width="0" style="25" hidden="1" customWidth="1"/>
    <col min="12300" max="12300" width="11.85546875" style="25" customWidth="1"/>
    <col min="12301" max="12301" width="11.7109375" style="25" customWidth="1"/>
    <col min="12302" max="12302" width="13.140625" style="25" customWidth="1"/>
    <col min="12303" max="12303" width="10.140625" style="25" customWidth="1"/>
    <col min="12304" max="12304" width="13.5703125" style="25" customWidth="1"/>
    <col min="12305" max="12305" width="14.7109375" style="25" customWidth="1"/>
    <col min="12306" max="12544" width="9.140625" style="25"/>
    <col min="12545" max="12545" width="10.42578125" style="25" customWidth="1"/>
    <col min="12546" max="12546" width="30.7109375" style="25" customWidth="1"/>
    <col min="12547" max="12547" width="9.42578125" style="25" customWidth="1"/>
    <col min="12548" max="12548" width="14.5703125" style="25" customWidth="1"/>
    <col min="12549" max="12549" width="14.140625" style="25" customWidth="1"/>
    <col min="12550" max="12550" width="20.7109375" style="25" customWidth="1"/>
    <col min="12551" max="12551" width="21" style="25" customWidth="1"/>
    <col min="12552" max="12552" width="12.140625" style="25" customWidth="1"/>
    <col min="12553" max="12555" width="0" style="25" hidden="1" customWidth="1"/>
    <col min="12556" max="12556" width="11.85546875" style="25" customWidth="1"/>
    <col min="12557" max="12557" width="11.7109375" style="25" customWidth="1"/>
    <col min="12558" max="12558" width="13.140625" style="25" customWidth="1"/>
    <col min="12559" max="12559" width="10.140625" style="25" customWidth="1"/>
    <col min="12560" max="12560" width="13.5703125" style="25" customWidth="1"/>
    <col min="12561" max="12561" width="14.7109375" style="25" customWidth="1"/>
    <col min="12562" max="12800" width="9.140625" style="25"/>
    <col min="12801" max="12801" width="10.42578125" style="25" customWidth="1"/>
    <col min="12802" max="12802" width="30.7109375" style="25" customWidth="1"/>
    <col min="12803" max="12803" width="9.42578125" style="25" customWidth="1"/>
    <col min="12804" max="12804" width="14.5703125" style="25" customWidth="1"/>
    <col min="12805" max="12805" width="14.140625" style="25" customWidth="1"/>
    <col min="12806" max="12806" width="20.7109375" style="25" customWidth="1"/>
    <col min="12807" max="12807" width="21" style="25" customWidth="1"/>
    <col min="12808" max="12808" width="12.140625" style="25" customWidth="1"/>
    <col min="12809" max="12811" width="0" style="25" hidden="1" customWidth="1"/>
    <col min="12812" max="12812" width="11.85546875" style="25" customWidth="1"/>
    <col min="12813" max="12813" width="11.7109375" style="25" customWidth="1"/>
    <col min="12814" max="12814" width="13.140625" style="25" customWidth="1"/>
    <col min="12815" max="12815" width="10.140625" style="25" customWidth="1"/>
    <col min="12816" max="12816" width="13.5703125" style="25" customWidth="1"/>
    <col min="12817" max="12817" width="14.7109375" style="25" customWidth="1"/>
    <col min="12818" max="13056" width="9.140625" style="25"/>
    <col min="13057" max="13057" width="10.42578125" style="25" customWidth="1"/>
    <col min="13058" max="13058" width="30.7109375" style="25" customWidth="1"/>
    <col min="13059" max="13059" width="9.42578125" style="25" customWidth="1"/>
    <col min="13060" max="13060" width="14.5703125" style="25" customWidth="1"/>
    <col min="13061" max="13061" width="14.140625" style="25" customWidth="1"/>
    <col min="13062" max="13062" width="20.7109375" style="25" customWidth="1"/>
    <col min="13063" max="13063" width="21" style="25" customWidth="1"/>
    <col min="13064" max="13064" width="12.140625" style="25" customWidth="1"/>
    <col min="13065" max="13067" width="0" style="25" hidden="1" customWidth="1"/>
    <col min="13068" max="13068" width="11.85546875" style="25" customWidth="1"/>
    <col min="13069" max="13069" width="11.7109375" style="25" customWidth="1"/>
    <col min="13070" max="13070" width="13.140625" style="25" customWidth="1"/>
    <col min="13071" max="13071" width="10.140625" style="25" customWidth="1"/>
    <col min="13072" max="13072" width="13.5703125" style="25" customWidth="1"/>
    <col min="13073" max="13073" width="14.7109375" style="25" customWidth="1"/>
    <col min="13074" max="13312" width="9.140625" style="25"/>
    <col min="13313" max="13313" width="10.42578125" style="25" customWidth="1"/>
    <col min="13314" max="13314" width="30.7109375" style="25" customWidth="1"/>
    <col min="13315" max="13315" width="9.42578125" style="25" customWidth="1"/>
    <col min="13316" max="13316" width="14.5703125" style="25" customWidth="1"/>
    <col min="13317" max="13317" width="14.140625" style="25" customWidth="1"/>
    <col min="13318" max="13318" width="20.7109375" style="25" customWidth="1"/>
    <col min="13319" max="13319" width="21" style="25" customWidth="1"/>
    <col min="13320" max="13320" width="12.140625" style="25" customWidth="1"/>
    <col min="13321" max="13323" width="0" style="25" hidden="1" customWidth="1"/>
    <col min="13324" max="13324" width="11.85546875" style="25" customWidth="1"/>
    <col min="13325" max="13325" width="11.7109375" style="25" customWidth="1"/>
    <col min="13326" max="13326" width="13.140625" style="25" customWidth="1"/>
    <col min="13327" max="13327" width="10.140625" style="25" customWidth="1"/>
    <col min="13328" max="13328" width="13.5703125" style="25" customWidth="1"/>
    <col min="13329" max="13329" width="14.7109375" style="25" customWidth="1"/>
    <col min="13330" max="13568" width="9.140625" style="25"/>
    <col min="13569" max="13569" width="10.42578125" style="25" customWidth="1"/>
    <col min="13570" max="13570" width="30.7109375" style="25" customWidth="1"/>
    <col min="13571" max="13571" width="9.42578125" style="25" customWidth="1"/>
    <col min="13572" max="13572" width="14.5703125" style="25" customWidth="1"/>
    <col min="13573" max="13573" width="14.140625" style="25" customWidth="1"/>
    <col min="13574" max="13574" width="20.7109375" style="25" customWidth="1"/>
    <col min="13575" max="13575" width="21" style="25" customWidth="1"/>
    <col min="13576" max="13576" width="12.140625" style="25" customWidth="1"/>
    <col min="13577" max="13579" width="0" style="25" hidden="1" customWidth="1"/>
    <col min="13580" max="13580" width="11.85546875" style="25" customWidth="1"/>
    <col min="13581" max="13581" width="11.7109375" style="25" customWidth="1"/>
    <col min="13582" max="13582" width="13.140625" style="25" customWidth="1"/>
    <col min="13583" max="13583" width="10.140625" style="25" customWidth="1"/>
    <col min="13584" max="13584" width="13.5703125" style="25" customWidth="1"/>
    <col min="13585" max="13585" width="14.7109375" style="25" customWidth="1"/>
    <col min="13586" max="13824" width="9.140625" style="25"/>
    <col min="13825" max="13825" width="10.42578125" style="25" customWidth="1"/>
    <col min="13826" max="13826" width="30.7109375" style="25" customWidth="1"/>
    <col min="13827" max="13827" width="9.42578125" style="25" customWidth="1"/>
    <col min="13828" max="13828" width="14.5703125" style="25" customWidth="1"/>
    <col min="13829" max="13829" width="14.140625" style="25" customWidth="1"/>
    <col min="13830" max="13830" width="20.7109375" style="25" customWidth="1"/>
    <col min="13831" max="13831" width="21" style="25" customWidth="1"/>
    <col min="13832" max="13832" width="12.140625" style="25" customWidth="1"/>
    <col min="13833" max="13835" width="0" style="25" hidden="1" customWidth="1"/>
    <col min="13836" max="13836" width="11.85546875" style="25" customWidth="1"/>
    <col min="13837" max="13837" width="11.7109375" style="25" customWidth="1"/>
    <col min="13838" max="13838" width="13.140625" style="25" customWidth="1"/>
    <col min="13839" max="13839" width="10.140625" style="25" customWidth="1"/>
    <col min="13840" max="13840" width="13.5703125" style="25" customWidth="1"/>
    <col min="13841" max="13841" width="14.7109375" style="25" customWidth="1"/>
    <col min="13842" max="14080" width="9.140625" style="25"/>
    <col min="14081" max="14081" width="10.42578125" style="25" customWidth="1"/>
    <col min="14082" max="14082" width="30.7109375" style="25" customWidth="1"/>
    <col min="14083" max="14083" width="9.42578125" style="25" customWidth="1"/>
    <col min="14084" max="14084" width="14.5703125" style="25" customWidth="1"/>
    <col min="14085" max="14085" width="14.140625" style="25" customWidth="1"/>
    <col min="14086" max="14086" width="20.7109375" style="25" customWidth="1"/>
    <col min="14087" max="14087" width="21" style="25" customWidth="1"/>
    <col min="14088" max="14088" width="12.140625" style="25" customWidth="1"/>
    <col min="14089" max="14091" width="0" style="25" hidden="1" customWidth="1"/>
    <col min="14092" max="14092" width="11.85546875" style="25" customWidth="1"/>
    <col min="14093" max="14093" width="11.7109375" style="25" customWidth="1"/>
    <col min="14094" max="14094" width="13.140625" style="25" customWidth="1"/>
    <col min="14095" max="14095" width="10.140625" style="25" customWidth="1"/>
    <col min="14096" max="14096" width="13.5703125" style="25" customWidth="1"/>
    <col min="14097" max="14097" width="14.7109375" style="25" customWidth="1"/>
    <col min="14098" max="14336" width="9.140625" style="25"/>
    <col min="14337" max="14337" width="10.42578125" style="25" customWidth="1"/>
    <col min="14338" max="14338" width="30.7109375" style="25" customWidth="1"/>
    <col min="14339" max="14339" width="9.42578125" style="25" customWidth="1"/>
    <col min="14340" max="14340" width="14.5703125" style="25" customWidth="1"/>
    <col min="14341" max="14341" width="14.140625" style="25" customWidth="1"/>
    <col min="14342" max="14342" width="20.7109375" style="25" customWidth="1"/>
    <col min="14343" max="14343" width="21" style="25" customWidth="1"/>
    <col min="14344" max="14344" width="12.140625" style="25" customWidth="1"/>
    <col min="14345" max="14347" width="0" style="25" hidden="1" customWidth="1"/>
    <col min="14348" max="14348" width="11.85546875" style="25" customWidth="1"/>
    <col min="14349" max="14349" width="11.7109375" style="25" customWidth="1"/>
    <col min="14350" max="14350" width="13.140625" style="25" customWidth="1"/>
    <col min="14351" max="14351" width="10.140625" style="25" customWidth="1"/>
    <col min="14352" max="14352" width="13.5703125" style="25" customWidth="1"/>
    <col min="14353" max="14353" width="14.7109375" style="25" customWidth="1"/>
    <col min="14354" max="14592" width="9.140625" style="25"/>
    <col min="14593" max="14593" width="10.42578125" style="25" customWidth="1"/>
    <col min="14594" max="14594" width="30.7109375" style="25" customWidth="1"/>
    <col min="14595" max="14595" width="9.42578125" style="25" customWidth="1"/>
    <col min="14596" max="14596" width="14.5703125" style="25" customWidth="1"/>
    <col min="14597" max="14597" width="14.140625" style="25" customWidth="1"/>
    <col min="14598" max="14598" width="20.7109375" style="25" customWidth="1"/>
    <col min="14599" max="14599" width="21" style="25" customWidth="1"/>
    <col min="14600" max="14600" width="12.140625" style="25" customWidth="1"/>
    <col min="14601" max="14603" width="0" style="25" hidden="1" customWidth="1"/>
    <col min="14604" max="14604" width="11.85546875" style="25" customWidth="1"/>
    <col min="14605" max="14605" width="11.7109375" style="25" customWidth="1"/>
    <col min="14606" max="14606" width="13.140625" style="25" customWidth="1"/>
    <col min="14607" max="14607" width="10.140625" style="25" customWidth="1"/>
    <col min="14608" max="14608" width="13.5703125" style="25" customWidth="1"/>
    <col min="14609" max="14609" width="14.7109375" style="25" customWidth="1"/>
    <col min="14610" max="14848" width="9.140625" style="25"/>
    <col min="14849" max="14849" width="10.42578125" style="25" customWidth="1"/>
    <col min="14850" max="14850" width="30.7109375" style="25" customWidth="1"/>
    <col min="14851" max="14851" width="9.42578125" style="25" customWidth="1"/>
    <col min="14852" max="14852" width="14.5703125" style="25" customWidth="1"/>
    <col min="14853" max="14853" width="14.140625" style="25" customWidth="1"/>
    <col min="14854" max="14854" width="20.7109375" style="25" customWidth="1"/>
    <col min="14855" max="14855" width="21" style="25" customWidth="1"/>
    <col min="14856" max="14856" width="12.140625" style="25" customWidth="1"/>
    <col min="14857" max="14859" width="0" style="25" hidden="1" customWidth="1"/>
    <col min="14860" max="14860" width="11.85546875" style="25" customWidth="1"/>
    <col min="14861" max="14861" width="11.7109375" style="25" customWidth="1"/>
    <col min="14862" max="14862" width="13.140625" style="25" customWidth="1"/>
    <col min="14863" max="14863" width="10.140625" style="25" customWidth="1"/>
    <col min="14864" max="14864" width="13.5703125" style="25" customWidth="1"/>
    <col min="14865" max="14865" width="14.7109375" style="25" customWidth="1"/>
    <col min="14866" max="15104" width="9.140625" style="25"/>
    <col min="15105" max="15105" width="10.42578125" style="25" customWidth="1"/>
    <col min="15106" max="15106" width="30.7109375" style="25" customWidth="1"/>
    <col min="15107" max="15107" width="9.42578125" style="25" customWidth="1"/>
    <col min="15108" max="15108" width="14.5703125" style="25" customWidth="1"/>
    <col min="15109" max="15109" width="14.140625" style="25" customWidth="1"/>
    <col min="15110" max="15110" width="20.7109375" style="25" customWidth="1"/>
    <col min="15111" max="15111" width="21" style="25" customWidth="1"/>
    <col min="15112" max="15112" width="12.140625" style="25" customWidth="1"/>
    <col min="15113" max="15115" width="0" style="25" hidden="1" customWidth="1"/>
    <col min="15116" max="15116" width="11.85546875" style="25" customWidth="1"/>
    <col min="15117" max="15117" width="11.7109375" style="25" customWidth="1"/>
    <col min="15118" max="15118" width="13.140625" style="25" customWidth="1"/>
    <col min="15119" max="15119" width="10.140625" style="25" customWidth="1"/>
    <col min="15120" max="15120" width="13.5703125" style="25" customWidth="1"/>
    <col min="15121" max="15121" width="14.7109375" style="25" customWidth="1"/>
    <col min="15122" max="15360" width="9.140625" style="25"/>
    <col min="15361" max="15361" width="10.42578125" style="25" customWidth="1"/>
    <col min="15362" max="15362" width="30.7109375" style="25" customWidth="1"/>
    <col min="15363" max="15363" width="9.42578125" style="25" customWidth="1"/>
    <col min="15364" max="15364" width="14.5703125" style="25" customWidth="1"/>
    <col min="15365" max="15365" width="14.140625" style="25" customWidth="1"/>
    <col min="15366" max="15366" width="20.7109375" style="25" customWidth="1"/>
    <col min="15367" max="15367" width="21" style="25" customWidth="1"/>
    <col min="15368" max="15368" width="12.140625" style="25" customWidth="1"/>
    <col min="15369" max="15371" width="0" style="25" hidden="1" customWidth="1"/>
    <col min="15372" max="15372" width="11.85546875" style="25" customWidth="1"/>
    <col min="15373" max="15373" width="11.7109375" style="25" customWidth="1"/>
    <col min="15374" max="15374" width="13.140625" style="25" customWidth="1"/>
    <col min="15375" max="15375" width="10.140625" style="25" customWidth="1"/>
    <col min="15376" max="15376" width="13.5703125" style="25" customWidth="1"/>
    <col min="15377" max="15377" width="14.7109375" style="25" customWidth="1"/>
    <col min="15378" max="15616" width="9.140625" style="25"/>
    <col min="15617" max="15617" width="10.42578125" style="25" customWidth="1"/>
    <col min="15618" max="15618" width="30.7109375" style="25" customWidth="1"/>
    <col min="15619" max="15619" width="9.42578125" style="25" customWidth="1"/>
    <col min="15620" max="15620" width="14.5703125" style="25" customWidth="1"/>
    <col min="15621" max="15621" width="14.140625" style="25" customWidth="1"/>
    <col min="15622" max="15622" width="20.7109375" style="25" customWidth="1"/>
    <col min="15623" max="15623" width="21" style="25" customWidth="1"/>
    <col min="15624" max="15624" width="12.140625" style="25" customWidth="1"/>
    <col min="15625" max="15627" width="0" style="25" hidden="1" customWidth="1"/>
    <col min="15628" max="15628" width="11.85546875" style="25" customWidth="1"/>
    <col min="15629" max="15629" width="11.7109375" style="25" customWidth="1"/>
    <col min="15630" max="15630" width="13.140625" style="25" customWidth="1"/>
    <col min="15631" max="15631" width="10.140625" style="25" customWidth="1"/>
    <col min="15632" max="15632" width="13.5703125" style="25" customWidth="1"/>
    <col min="15633" max="15633" width="14.7109375" style="25" customWidth="1"/>
    <col min="15634" max="15872" width="9.140625" style="25"/>
    <col min="15873" max="15873" width="10.42578125" style="25" customWidth="1"/>
    <col min="15874" max="15874" width="30.7109375" style="25" customWidth="1"/>
    <col min="15875" max="15875" width="9.42578125" style="25" customWidth="1"/>
    <col min="15876" max="15876" width="14.5703125" style="25" customWidth="1"/>
    <col min="15877" max="15877" width="14.140625" style="25" customWidth="1"/>
    <col min="15878" max="15878" width="20.7109375" style="25" customWidth="1"/>
    <col min="15879" max="15879" width="21" style="25" customWidth="1"/>
    <col min="15880" max="15880" width="12.140625" style="25" customWidth="1"/>
    <col min="15881" max="15883" width="0" style="25" hidden="1" customWidth="1"/>
    <col min="15884" max="15884" width="11.85546875" style="25" customWidth="1"/>
    <col min="15885" max="15885" width="11.7109375" style="25" customWidth="1"/>
    <col min="15886" max="15886" width="13.140625" style="25" customWidth="1"/>
    <col min="15887" max="15887" width="10.140625" style="25" customWidth="1"/>
    <col min="15888" max="15888" width="13.5703125" style="25" customWidth="1"/>
    <col min="15889" max="15889" width="14.7109375" style="25" customWidth="1"/>
    <col min="15890" max="16128" width="9.140625" style="25"/>
    <col min="16129" max="16129" width="10.42578125" style="25" customWidth="1"/>
    <col min="16130" max="16130" width="30.7109375" style="25" customWidth="1"/>
    <col min="16131" max="16131" width="9.42578125" style="25" customWidth="1"/>
    <col min="16132" max="16132" width="14.5703125" style="25" customWidth="1"/>
    <col min="16133" max="16133" width="14.140625" style="25" customWidth="1"/>
    <col min="16134" max="16134" width="20.7109375" style="25" customWidth="1"/>
    <col min="16135" max="16135" width="21" style="25" customWidth="1"/>
    <col min="16136" max="16136" width="12.140625" style="25" customWidth="1"/>
    <col min="16137" max="16139" width="0" style="25" hidden="1" customWidth="1"/>
    <col min="16140" max="16140" width="11.85546875" style="25" customWidth="1"/>
    <col min="16141" max="16141" width="11.7109375" style="25" customWidth="1"/>
    <col min="16142" max="16142" width="13.140625" style="25" customWidth="1"/>
    <col min="16143" max="16143" width="10.140625" style="25" customWidth="1"/>
    <col min="16144" max="16144" width="13.5703125" style="25" customWidth="1"/>
    <col min="16145" max="16145" width="14.7109375" style="25" customWidth="1"/>
    <col min="16146" max="16384" width="9.140625" style="25"/>
  </cols>
  <sheetData>
    <row r="1" spans="1:17" s="1" customFormat="1" ht="12" customHeight="1" x14ac:dyDescent="0.25">
      <c r="A1" s="146" t="s">
        <v>204</v>
      </c>
      <c r="B1" s="146"/>
      <c r="C1" s="146"/>
      <c r="D1" s="146"/>
      <c r="E1" s="146"/>
      <c r="F1" s="146"/>
      <c r="G1" s="146"/>
      <c r="H1" s="146"/>
      <c r="I1" s="146"/>
      <c r="J1" s="146"/>
      <c r="K1" s="146"/>
      <c r="L1" s="146"/>
      <c r="M1" s="146"/>
      <c r="N1" s="146"/>
      <c r="O1" s="146"/>
      <c r="P1" s="146"/>
      <c r="Q1" s="146"/>
    </row>
    <row r="2" spans="1:17" s="1" customFormat="1" ht="10.5" customHeight="1" x14ac:dyDescent="0.25">
      <c r="A2" s="146"/>
      <c r="B2" s="146"/>
      <c r="C2" s="146"/>
      <c r="D2" s="146"/>
      <c r="E2" s="146"/>
      <c r="F2" s="146"/>
      <c r="G2" s="146"/>
      <c r="H2" s="146"/>
      <c r="I2" s="146"/>
      <c r="J2" s="146"/>
      <c r="K2" s="146"/>
      <c r="L2" s="146"/>
      <c r="M2" s="146"/>
      <c r="N2" s="146"/>
      <c r="O2" s="146"/>
      <c r="P2" s="146"/>
      <c r="Q2" s="146"/>
    </row>
    <row r="3" spans="1:17" s="1" customFormat="1" ht="12.75" customHeight="1" x14ac:dyDescent="0.25">
      <c r="A3" s="147" t="s">
        <v>207</v>
      </c>
      <c r="B3" s="147"/>
      <c r="C3" s="147"/>
      <c r="D3" s="147"/>
      <c r="E3" s="147"/>
      <c r="F3" s="147"/>
      <c r="G3" s="147"/>
      <c r="H3" s="147"/>
      <c r="I3" s="147"/>
      <c r="J3" s="147"/>
      <c r="K3" s="147"/>
      <c r="L3" s="147"/>
      <c r="M3" s="147"/>
      <c r="N3" s="147"/>
      <c r="O3" s="147"/>
      <c r="P3" s="147"/>
      <c r="Q3" s="147"/>
    </row>
    <row r="4" spans="1:17" s="1" customFormat="1" ht="12.75" x14ac:dyDescent="0.25">
      <c r="A4" s="147"/>
      <c r="B4" s="147"/>
      <c r="C4" s="147"/>
      <c r="D4" s="147"/>
      <c r="E4" s="147"/>
      <c r="F4" s="147"/>
      <c r="G4" s="147"/>
      <c r="H4" s="147"/>
      <c r="I4" s="147"/>
      <c r="J4" s="147"/>
      <c r="K4" s="147"/>
      <c r="L4" s="147"/>
      <c r="M4" s="147"/>
      <c r="N4" s="147"/>
      <c r="O4" s="147"/>
      <c r="P4" s="147"/>
      <c r="Q4" s="147"/>
    </row>
    <row r="5" spans="1:17" s="1" customFormat="1" ht="12.75" x14ac:dyDescent="0.25">
      <c r="A5" s="2"/>
      <c r="B5" s="3"/>
      <c r="C5" s="62"/>
      <c r="D5" s="62"/>
      <c r="E5" s="62"/>
      <c r="F5" s="62"/>
      <c r="G5" s="62"/>
      <c r="H5" s="63"/>
      <c r="I5" s="96"/>
      <c r="J5" s="96"/>
      <c r="K5" s="96"/>
      <c r="L5" s="4"/>
      <c r="M5" s="5"/>
      <c r="N5" s="7"/>
      <c r="O5" s="7"/>
      <c r="P5" s="7"/>
      <c r="Q5" s="7"/>
    </row>
    <row r="6" spans="1:17" s="1" customFormat="1" ht="12.75" customHeight="1" x14ac:dyDescent="0.25">
      <c r="A6" s="148" t="s">
        <v>0</v>
      </c>
      <c r="B6" s="148"/>
      <c r="C6" s="148"/>
      <c r="D6" s="64"/>
      <c r="E6" s="65"/>
      <c r="F6" s="65"/>
      <c r="G6" s="66"/>
      <c r="H6" s="66"/>
      <c r="I6" s="97"/>
      <c r="J6" s="97"/>
      <c r="K6" s="97"/>
      <c r="L6" s="6"/>
      <c r="M6" s="7"/>
      <c r="N6" s="149" t="s">
        <v>1</v>
      </c>
      <c r="O6" s="149"/>
      <c r="P6" s="149"/>
      <c r="Q6" s="149"/>
    </row>
    <row r="7" spans="1:17" s="1" customFormat="1" ht="21.75" customHeight="1" x14ac:dyDescent="0.25">
      <c r="A7" s="150"/>
      <c r="B7" s="150"/>
      <c r="C7" s="150"/>
      <c r="D7" s="67"/>
      <c r="E7" s="65"/>
      <c r="F7" s="65"/>
      <c r="G7" s="68"/>
      <c r="H7" s="68"/>
      <c r="I7" s="98"/>
      <c r="J7" s="98"/>
      <c r="K7" s="98"/>
      <c r="L7" s="8"/>
      <c r="M7" s="9"/>
      <c r="N7" s="138"/>
      <c r="O7" s="138"/>
      <c r="P7" s="138"/>
      <c r="Q7" s="138"/>
    </row>
    <row r="8" spans="1:17" s="1" customFormat="1" ht="12.75" customHeight="1" x14ac:dyDescent="0.25">
      <c r="A8" s="142" t="s">
        <v>2</v>
      </c>
      <c r="B8" s="142"/>
      <c r="C8" s="142"/>
      <c r="D8" s="69"/>
      <c r="E8" s="65"/>
      <c r="F8" s="65"/>
      <c r="G8" s="70"/>
      <c r="H8" s="66"/>
      <c r="I8" s="97"/>
      <c r="J8" s="97"/>
      <c r="K8" s="97"/>
      <c r="L8" s="6"/>
      <c r="M8" s="11"/>
      <c r="N8" s="143" t="s">
        <v>3</v>
      </c>
      <c r="O8" s="143"/>
      <c r="P8" s="143"/>
      <c r="Q8" s="143"/>
    </row>
    <row r="9" spans="1:17" s="1" customFormat="1" ht="20.25" customHeight="1" x14ac:dyDescent="0.25">
      <c r="A9" s="144"/>
      <c r="B9" s="144"/>
      <c r="C9" s="144"/>
      <c r="D9" s="69"/>
      <c r="E9" s="65"/>
      <c r="F9" s="65"/>
      <c r="G9" s="70"/>
      <c r="H9" s="71"/>
      <c r="I9" s="99"/>
      <c r="J9" s="99"/>
      <c r="K9" s="99"/>
      <c r="L9" s="12"/>
      <c r="M9" s="11"/>
      <c r="N9" s="145"/>
      <c r="O9" s="145"/>
      <c r="P9" s="145"/>
      <c r="Q9" s="145"/>
    </row>
    <row r="10" spans="1:17" s="1" customFormat="1" ht="12.75" customHeight="1" x14ac:dyDescent="0.25">
      <c r="A10" s="142" t="s">
        <v>4</v>
      </c>
      <c r="B10" s="142"/>
      <c r="C10" s="142"/>
      <c r="D10" s="69"/>
      <c r="E10" s="65"/>
      <c r="F10" s="65"/>
      <c r="G10" s="70"/>
      <c r="H10" s="66"/>
      <c r="I10" s="97"/>
      <c r="J10" s="97"/>
      <c r="K10" s="97"/>
      <c r="L10" s="6"/>
      <c r="M10" s="11"/>
      <c r="N10" s="143" t="s">
        <v>5</v>
      </c>
      <c r="O10" s="143"/>
      <c r="P10" s="143"/>
      <c r="Q10" s="143"/>
    </row>
    <row r="11" spans="1:17" s="1" customFormat="1" ht="21.75" customHeight="1" x14ac:dyDescent="0.25">
      <c r="A11" s="137"/>
      <c r="B11" s="137"/>
      <c r="C11" s="137"/>
      <c r="D11" s="69"/>
      <c r="E11" s="65"/>
      <c r="F11" s="65"/>
      <c r="G11" s="70"/>
      <c r="H11" s="68"/>
      <c r="I11" s="98"/>
      <c r="J11" s="98"/>
      <c r="K11" s="98"/>
      <c r="L11" s="8"/>
      <c r="M11" s="11"/>
      <c r="N11" s="138"/>
      <c r="O11" s="138"/>
      <c r="P11" s="138"/>
      <c r="Q11" s="138"/>
    </row>
    <row r="12" spans="1:17" s="14" customFormat="1" ht="12.75" customHeight="1" x14ac:dyDescent="0.25">
      <c r="A12" s="13"/>
      <c r="B12" s="10"/>
      <c r="C12" s="69"/>
      <c r="D12" s="69"/>
      <c r="E12" s="72"/>
      <c r="F12" s="72"/>
      <c r="G12" s="62"/>
      <c r="H12" s="63"/>
      <c r="I12" s="96"/>
      <c r="J12" s="96"/>
      <c r="K12" s="96"/>
      <c r="L12" s="4"/>
      <c r="M12" s="5"/>
      <c r="N12" s="89"/>
      <c r="O12" s="89"/>
      <c r="P12" s="89"/>
      <c r="Q12" s="89"/>
    </row>
    <row r="13" spans="1:17" s="18" customFormat="1" ht="48" x14ac:dyDescent="0.25">
      <c r="A13" s="15" t="s">
        <v>6</v>
      </c>
      <c r="B13" s="15" t="s">
        <v>7</v>
      </c>
      <c r="C13" s="73" t="s">
        <v>8</v>
      </c>
      <c r="D13" s="74" t="s">
        <v>9</v>
      </c>
      <c r="E13" s="73" t="s">
        <v>10</v>
      </c>
      <c r="F13" s="73" t="s">
        <v>11</v>
      </c>
      <c r="G13" s="74" t="s">
        <v>12</v>
      </c>
      <c r="H13" s="73" t="s">
        <v>13</v>
      </c>
      <c r="I13" s="100" t="s">
        <v>14</v>
      </c>
      <c r="J13" s="100" t="s">
        <v>15</v>
      </c>
      <c r="K13" s="100" t="s">
        <v>16</v>
      </c>
      <c r="L13" s="16" t="s">
        <v>17</v>
      </c>
      <c r="M13" s="17" t="s">
        <v>18</v>
      </c>
      <c r="N13" s="90" t="s">
        <v>19</v>
      </c>
      <c r="O13" s="90" t="s">
        <v>20</v>
      </c>
      <c r="P13" s="90" t="s">
        <v>21</v>
      </c>
      <c r="Q13" s="90" t="s">
        <v>22</v>
      </c>
    </row>
    <row r="14" spans="1:17" ht="24.95" customHeight="1" x14ac:dyDescent="0.25">
      <c r="A14" s="19">
        <v>1</v>
      </c>
      <c r="B14" s="20" t="s">
        <v>23</v>
      </c>
      <c r="C14" s="21"/>
      <c r="D14" s="21"/>
      <c r="E14" s="21"/>
      <c r="F14" s="75" t="s">
        <v>148</v>
      </c>
      <c r="G14" s="75" t="s">
        <v>149</v>
      </c>
      <c r="H14" s="75" t="s">
        <v>150</v>
      </c>
      <c r="I14" s="101">
        <v>72000</v>
      </c>
      <c r="J14" s="101">
        <v>30</v>
      </c>
      <c r="K14" s="101">
        <v>0</v>
      </c>
      <c r="L14" s="23">
        <f>I14+J14+K14</f>
        <v>72030</v>
      </c>
      <c r="M14" s="22"/>
      <c r="N14" s="22">
        <f t="shared" ref="N14:N29" si="0">M14*L14</f>
        <v>0</v>
      </c>
      <c r="O14" s="24">
        <v>0.1</v>
      </c>
      <c r="P14" s="22">
        <f>O14*N14</f>
        <v>0</v>
      </c>
      <c r="Q14" s="22">
        <f>P14+N14</f>
        <v>0</v>
      </c>
    </row>
    <row r="15" spans="1:17" ht="24.95" customHeight="1" x14ac:dyDescent="0.25">
      <c r="A15" s="26">
        <v>2</v>
      </c>
      <c r="B15" s="20" t="s">
        <v>24</v>
      </c>
      <c r="C15" s="21"/>
      <c r="D15" s="21"/>
      <c r="E15" s="21"/>
      <c r="F15" s="75" t="s">
        <v>148</v>
      </c>
      <c r="G15" s="75" t="s">
        <v>149</v>
      </c>
      <c r="H15" s="75" t="s">
        <v>150</v>
      </c>
      <c r="I15" s="101">
        <v>31998</v>
      </c>
      <c r="J15" s="101">
        <v>240</v>
      </c>
      <c r="K15" s="101">
        <v>0</v>
      </c>
      <c r="L15" s="23">
        <f t="shared" ref="L15:L78" si="1">I15+J15+K15</f>
        <v>32238</v>
      </c>
      <c r="M15" s="22"/>
      <c r="N15" s="22">
        <f t="shared" si="0"/>
        <v>0</v>
      </c>
      <c r="O15" s="24">
        <v>0.1</v>
      </c>
      <c r="P15" s="22">
        <f t="shared" ref="P15:P86" si="2">O15*N15</f>
        <v>0</v>
      </c>
      <c r="Q15" s="22">
        <f t="shared" ref="Q15:Q86" si="3">P15+N15</f>
        <v>0</v>
      </c>
    </row>
    <row r="16" spans="1:17" ht="24.95" customHeight="1" x14ac:dyDescent="0.25">
      <c r="A16" s="26">
        <v>3</v>
      </c>
      <c r="B16" s="20" t="s">
        <v>25</v>
      </c>
      <c r="C16" s="21"/>
      <c r="D16" s="21"/>
      <c r="E16" s="21"/>
      <c r="F16" s="75" t="s">
        <v>148</v>
      </c>
      <c r="G16" s="75" t="s">
        <v>149</v>
      </c>
      <c r="H16" s="75" t="s">
        <v>150</v>
      </c>
      <c r="I16" s="101">
        <v>123000</v>
      </c>
      <c r="J16" s="101">
        <v>300</v>
      </c>
      <c r="K16" s="101">
        <v>0</v>
      </c>
      <c r="L16" s="23">
        <f t="shared" si="1"/>
        <v>123300</v>
      </c>
      <c r="M16" s="22"/>
      <c r="N16" s="22">
        <f t="shared" si="0"/>
        <v>0</v>
      </c>
      <c r="O16" s="24">
        <v>0.1</v>
      </c>
      <c r="P16" s="22">
        <f t="shared" si="2"/>
        <v>0</v>
      </c>
      <c r="Q16" s="22">
        <f t="shared" si="3"/>
        <v>0</v>
      </c>
    </row>
    <row r="17" spans="1:17" ht="24.95" customHeight="1" x14ac:dyDescent="0.25">
      <c r="A17" s="27" t="s">
        <v>26</v>
      </c>
      <c r="B17" s="20" t="s">
        <v>27</v>
      </c>
      <c r="C17" s="21"/>
      <c r="D17" s="21"/>
      <c r="E17" s="21"/>
      <c r="F17" s="75" t="s">
        <v>148</v>
      </c>
      <c r="G17" s="75" t="s">
        <v>149</v>
      </c>
      <c r="H17" s="75" t="s">
        <v>150</v>
      </c>
      <c r="I17" s="101">
        <v>10998</v>
      </c>
      <c r="J17" s="101">
        <v>0</v>
      </c>
      <c r="K17" s="101">
        <v>0</v>
      </c>
      <c r="L17" s="23">
        <f t="shared" si="1"/>
        <v>10998</v>
      </c>
      <c r="M17" s="22"/>
      <c r="N17" s="22">
        <f t="shared" si="0"/>
        <v>0</v>
      </c>
      <c r="O17" s="24">
        <v>0.1</v>
      </c>
      <c r="P17" s="22">
        <f t="shared" si="2"/>
        <v>0</v>
      </c>
      <c r="Q17" s="22">
        <f t="shared" si="3"/>
        <v>0</v>
      </c>
    </row>
    <row r="18" spans="1:17" ht="24.95" customHeight="1" x14ac:dyDescent="0.25">
      <c r="A18" s="26">
        <v>5</v>
      </c>
      <c r="B18" s="20" t="s">
        <v>28</v>
      </c>
      <c r="C18" s="21"/>
      <c r="D18" s="21"/>
      <c r="E18" s="21"/>
      <c r="F18" s="75" t="s">
        <v>148</v>
      </c>
      <c r="G18" s="75" t="s">
        <v>151</v>
      </c>
      <c r="H18" s="75" t="s">
        <v>152</v>
      </c>
      <c r="I18" s="101">
        <v>1500000</v>
      </c>
      <c r="J18" s="101">
        <v>30000</v>
      </c>
      <c r="K18" s="101">
        <v>0</v>
      </c>
      <c r="L18" s="23">
        <f t="shared" si="1"/>
        <v>1530000</v>
      </c>
      <c r="M18" s="22"/>
      <c r="N18" s="22">
        <f t="shared" si="0"/>
        <v>0</v>
      </c>
      <c r="O18" s="24">
        <v>0.1</v>
      </c>
      <c r="P18" s="22">
        <f t="shared" si="2"/>
        <v>0</v>
      </c>
      <c r="Q18" s="22">
        <f t="shared" si="3"/>
        <v>0</v>
      </c>
    </row>
    <row r="19" spans="1:17" ht="24.95" customHeight="1" x14ac:dyDescent="0.25">
      <c r="A19" s="27" t="s">
        <v>29</v>
      </c>
      <c r="B19" s="20" t="s">
        <v>30</v>
      </c>
      <c r="C19" s="21"/>
      <c r="D19" s="21"/>
      <c r="E19" s="21"/>
      <c r="F19" s="75" t="s">
        <v>148</v>
      </c>
      <c r="G19" s="75" t="s">
        <v>153</v>
      </c>
      <c r="H19" s="75" t="s">
        <v>152</v>
      </c>
      <c r="I19" s="101">
        <v>250000</v>
      </c>
      <c r="J19" s="101">
        <v>1750</v>
      </c>
      <c r="K19" s="101">
        <v>0</v>
      </c>
      <c r="L19" s="23">
        <f t="shared" si="1"/>
        <v>251750</v>
      </c>
      <c r="M19" s="22"/>
      <c r="N19" s="22">
        <f t="shared" si="0"/>
        <v>0</v>
      </c>
      <c r="O19" s="24">
        <v>0.1</v>
      </c>
      <c r="P19" s="22">
        <f t="shared" si="2"/>
        <v>0</v>
      </c>
      <c r="Q19" s="22">
        <f t="shared" si="3"/>
        <v>0</v>
      </c>
    </row>
    <row r="20" spans="1:17" ht="24.95" customHeight="1" x14ac:dyDescent="0.25">
      <c r="A20" s="26">
        <v>7</v>
      </c>
      <c r="B20" s="20" t="s">
        <v>31</v>
      </c>
      <c r="C20" s="21"/>
      <c r="D20" s="21"/>
      <c r="E20" s="21"/>
      <c r="F20" s="75" t="s">
        <v>154</v>
      </c>
      <c r="G20" s="75" t="s">
        <v>155</v>
      </c>
      <c r="H20" s="75" t="s">
        <v>156</v>
      </c>
      <c r="I20" s="101">
        <v>1736</v>
      </c>
      <c r="J20" s="101">
        <v>0</v>
      </c>
      <c r="K20" s="101">
        <v>0</v>
      </c>
      <c r="L20" s="23">
        <f t="shared" si="1"/>
        <v>1736</v>
      </c>
      <c r="M20" s="22"/>
      <c r="N20" s="22">
        <f t="shared" si="0"/>
        <v>0</v>
      </c>
      <c r="O20" s="24">
        <v>0.1</v>
      </c>
      <c r="P20" s="22">
        <f t="shared" si="2"/>
        <v>0</v>
      </c>
      <c r="Q20" s="22">
        <f t="shared" si="3"/>
        <v>0</v>
      </c>
    </row>
    <row r="21" spans="1:17" ht="24.95" customHeight="1" x14ac:dyDescent="0.25">
      <c r="A21" s="28" t="s">
        <v>32</v>
      </c>
      <c r="B21" s="20" t="s">
        <v>33</v>
      </c>
      <c r="C21" s="29"/>
      <c r="D21" s="21"/>
      <c r="E21" s="21"/>
      <c r="F21" s="75" t="s">
        <v>154</v>
      </c>
      <c r="G21" s="75" t="s">
        <v>157</v>
      </c>
      <c r="H21" s="75" t="s">
        <v>156</v>
      </c>
      <c r="I21" s="101">
        <v>1736</v>
      </c>
      <c r="J21" s="101">
        <v>0</v>
      </c>
      <c r="K21" s="101">
        <v>0</v>
      </c>
      <c r="L21" s="23">
        <f t="shared" si="1"/>
        <v>1736</v>
      </c>
      <c r="M21" s="22"/>
      <c r="N21" s="22">
        <f t="shared" si="0"/>
        <v>0</v>
      </c>
      <c r="O21" s="24">
        <v>0.1</v>
      </c>
      <c r="P21" s="22">
        <f t="shared" si="2"/>
        <v>0</v>
      </c>
      <c r="Q21" s="22">
        <f t="shared" si="3"/>
        <v>0</v>
      </c>
    </row>
    <row r="22" spans="1:17" ht="24.95" customHeight="1" x14ac:dyDescent="0.25">
      <c r="A22" s="28" t="s">
        <v>34</v>
      </c>
      <c r="B22" s="20" t="s">
        <v>35</v>
      </c>
      <c r="C22" s="29"/>
      <c r="D22" s="21"/>
      <c r="E22" s="29"/>
      <c r="F22" s="75" t="s">
        <v>154</v>
      </c>
      <c r="G22" s="75" t="s">
        <v>158</v>
      </c>
      <c r="H22" s="75" t="s">
        <v>156</v>
      </c>
      <c r="I22" s="101">
        <v>308</v>
      </c>
      <c r="J22" s="101">
        <v>0</v>
      </c>
      <c r="K22" s="101">
        <v>0</v>
      </c>
      <c r="L22" s="23">
        <f t="shared" si="1"/>
        <v>308</v>
      </c>
      <c r="M22" s="22"/>
      <c r="N22" s="22">
        <f t="shared" si="0"/>
        <v>0</v>
      </c>
      <c r="O22" s="24">
        <v>0.1</v>
      </c>
      <c r="P22" s="22">
        <f t="shared" si="2"/>
        <v>0</v>
      </c>
      <c r="Q22" s="22">
        <f t="shared" si="3"/>
        <v>0</v>
      </c>
    </row>
    <row r="23" spans="1:17" ht="24.95" customHeight="1" x14ac:dyDescent="0.25">
      <c r="A23" s="27" t="s">
        <v>36</v>
      </c>
      <c r="B23" s="20" t="s">
        <v>37</v>
      </c>
      <c r="C23" s="21"/>
      <c r="D23" s="21"/>
      <c r="E23" s="29"/>
      <c r="F23" s="75" t="s">
        <v>154</v>
      </c>
      <c r="G23" s="75" t="s">
        <v>159</v>
      </c>
      <c r="H23" s="75" t="s">
        <v>156</v>
      </c>
      <c r="I23" s="101">
        <v>868</v>
      </c>
      <c r="J23" s="101">
        <v>168</v>
      </c>
      <c r="K23" s="101">
        <v>0</v>
      </c>
      <c r="L23" s="23">
        <f t="shared" si="1"/>
        <v>1036</v>
      </c>
      <c r="M23" s="22"/>
      <c r="N23" s="22">
        <f t="shared" si="0"/>
        <v>0</v>
      </c>
      <c r="O23" s="24">
        <v>0.1</v>
      </c>
      <c r="P23" s="22">
        <f t="shared" si="2"/>
        <v>0</v>
      </c>
      <c r="Q23" s="22">
        <f t="shared" si="3"/>
        <v>0</v>
      </c>
    </row>
    <row r="24" spans="1:17" ht="24.95" customHeight="1" x14ac:dyDescent="0.25">
      <c r="A24" s="27" t="s">
        <v>38</v>
      </c>
      <c r="B24" s="20" t="s">
        <v>39</v>
      </c>
      <c r="C24" s="21"/>
      <c r="D24" s="21"/>
      <c r="E24" s="21"/>
      <c r="F24" s="75" t="s">
        <v>154</v>
      </c>
      <c r="G24" s="75" t="s">
        <v>160</v>
      </c>
      <c r="H24" s="75" t="s">
        <v>156</v>
      </c>
      <c r="I24" s="101">
        <v>896</v>
      </c>
      <c r="J24" s="101">
        <v>84</v>
      </c>
      <c r="K24" s="101">
        <v>28</v>
      </c>
      <c r="L24" s="23">
        <f t="shared" si="1"/>
        <v>1008</v>
      </c>
      <c r="M24" s="22"/>
      <c r="N24" s="22">
        <f t="shared" si="0"/>
        <v>0</v>
      </c>
      <c r="O24" s="24">
        <v>0.1</v>
      </c>
      <c r="P24" s="22">
        <f t="shared" si="2"/>
        <v>0</v>
      </c>
      <c r="Q24" s="22">
        <f t="shared" si="3"/>
        <v>0</v>
      </c>
    </row>
    <row r="25" spans="1:17" ht="24.95" customHeight="1" x14ac:dyDescent="0.25">
      <c r="A25" s="27" t="s">
        <v>40</v>
      </c>
      <c r="B25" s="20" t="s">
        <v>41</v>
      </c>
      <c r="C25" s="30"/>
      <c r="D25" s="21"/>
      <c r="E25" s="21"/>
      <c r="F25" s="75" t="s">
        <v>161</v>
      </c>
      <c r="G25" s="75" t="s">
        <v>162</v>
      </c>
      <c r="H25" s="75" t="s">
        <v>163</v>
      </c>
      <c r="I25" s="101">
        <v>10</v>
      </c>
      <c r="J25" s="101">
        <v>0</v>
      </c>
      <c r="K25" s="101">
        <v>0</v>
      </c>
      <c r="L25" s="23">
        <f t="shared" si="1"/>
        <v>10</v>
      </c>
      <c r="M25" s="22"/>
      <c r="N25" s="22">
        <f t="shared" si="0"/>
        <v>0</v>
      </c>
      <c r="O25" s="24">
        <v>0.1</v>
      </c>
      <c r="P25" s="22">
        <f t="shared" si="2"/>
        <v>0</v>
      </c>
      <c r="Q25" s="22">
        <f t="shared" si="3"/>
        <v>0</v>
      </c>
    </row>
    <row r="26" spans="1:17" ht="24.95" customHeight="1" x14ac:dyDescent="0.25">
      <c r="A26" s="26">
        <v>13</v>
      </c>
      <c r="B26" s="20" t="s">
        <v>42</v>
      </c>
      <c r="C26" s="21"/>
      <c r="D26" s="21"/>
      <c r="E26" s="21"/>
      <c r="F26" s="75" t="s">
        <v>161</v>
      </c>
      <c r="G26" s="75" t="s">
        <v>164</v>
      </c>
      <c r="H26" s="75" t="s">
        <v>163</v>
      </c>
      <c r="I26" s="101">
        <v>320</v>
      </c>
      <c r="J26" s="101">
        <v>0</v>
      </c>
      <c r="K26" s="101">
        <v>0</v>
      </c>
      <c r="L26" s="23">
        <f t="shared" si="1"/>
        <v>320</v>
      </c>
      <c r="M26" s="22"/>
      <c r="N26" s="22">
        <f t="shared" si="0"/>
        <v>0</v>
      </c>
      <c r="O26" s="24">
        <v>0.1</v>
      </c>
      <c r="P26" s="22">
        <f t="shared" si="2"/>
        <v>0</v>
      </c>
      <c r="Q26" s="22">
        <f t="shared" si="3"/>
        <v>0</v>
      </c>
    </row>
    <row r="27" spans="1:17" ht="24.95" customHeight="1" x14ac:dyDescent="0.25">
      <c r="A27" s="27" t="s">
        <v>43</v>
      </c>
      <c r="B27" s="31" t="s">
        <v>44</v>
      </c>
      <c r="C27" s="21"/>
      <c r="D27" s="21"/>
      <c r="E27" s="21"/>
      <c r="F27" s="75" t="s">
        <v>165</v>
      </c>
      <c r="G27" s="75" t="s">
        <v>166</v>
      </c>
      <c r="H27" s="75" t="s">
        <v>163</v>
      </c>
      <c r="I27" s="101">
        <v>600</v>
      </c>
      <c r="J27" s="101">
        <v>60</v>
      </c>
      <c r="K27" s="101">
        <v>0</v>
      </c>
      <c r="L27" s="23">
        <f t="shared" si="1"/>
        <v>660</v>
      </c>
      <c r="M27" s="22"/>
      <c r="N27" s="22">
        <f t="shared" si="0"/>
        <v>0</v>
      </c>
      <c r="O27" s="24">
        <v>0.1</v>
      </c>
      <c r="P27" s="22">
        <f t="shared" si="2"/>
        <v>0</v>
      </c>
      <c r="Q27" s="22">
        <f t="shared" si="3"/>
        <v>0</v>
      </c>
    </row>
    <row r="28" spans="1:17" ht="24.95" customHeight="1" x14ac:dyDescent="0.25">
      <c r="A28" s="131">
        <v>15</v>
      </c>
      <c r="B28" s="139" t="s">
        <v>45</v>
      </c>
      <c r="C28" s="21"/>
      <c r="D28" s="21"/>
      <c r="E28" s="21"/>
      <c r="F28" s="130" t="s">
        <v>167</v>
      </c>
      <c r="G28" s="75" t="s">
        <v>162</v>
      </c>
      <c r="H28" s="75" t="s">
        <v>168</v>
      </c>
      <c r="I28" s="101">
        <v>1100</v>
      </c>
      <c r="J28" s="101">
        <v>100</v>
      </c>
      <c r="K28" s="107">
        <v>0</v>
      </c>
      <c r="L28" s="23">
        <f t="shared" si="1"/>
        <v>1200</v>
      </c>
      <c r="M28" s="22"/>
      <c r="N28" s="22">
        <f t="shared" si="0"/>
        <v>0</v>
      </c>
      <c r="O28" s="24">
        <v>0.1</v>
      </c>
      <c r="P28" s="22">
        <f t="shared" si="2"/>
        <v>0</v>
      </c>
      <c r="Q28" s="22">
        <f t="shared" si="3"/>
        <v>0</v>
      </c>
    </row>
    <row r="29" spans="1:17" ht="24.95" customHeight="1" x14ac:dyDescent="0.25">
      <c r="A29" s="132"/>
      <c r="B29" s="140"/>
      <c r="C29" s="21"/>
      <c r="D29" s="21"/>
      <c r="E29" s="21"/>
      <c r="F29" s="130"/>
      <c r="G29" s="75" t="s">
        <v>164</v>
      </c>
      <c r="H29" s="75" t="s">
        <v>168</v>
      </c>
      <c r="I29" s="101">
        <v>1400</v>
      </c>
      <c r="J29" s="101">
        <v>80</v>
      </c>
      <c r="K29" s="107">
        <v>0</v>
      </c>
      <c r="L29" s="23">
        <f t="shared" si="1"/>
        <v>1480</v>
      </c>
      <c r="M29" s="22"/>
      <c r="N29" s="22">
        <f t="shared" si="0"/>
        <v>0</v>
      </c>
      <c r="O29" s="24">
        <v>0.1</v>
      </c>
      <c r="P29" s="22">
        <f>O29*N29</f>
        <v>0</v>
      </c>
      <c r="Q29" s="22">
        <f>P29+N29</f>
        <v>0</v>
      </c>
    </row>
    <row r="30" spans="1:17" ht="24.95" customHeight="1" x14ac:dyDescent="0.25">
      <c r="A30" s="133"/>
      <c r="B30" s="141"/>
      <c r="C30" s="125" t="s">
        <v>46</v>
      </c>
      <c r="D30" s="126"/>
      <c r="E30" s="126"/>
      <c r="F30" s="126"/>
      <c r="G30" s="126"/>
      <c r="H30" s="126"/>
      <c r="I30" s="126"/>
      <c r="J30" s="126"/>
      <c r="K30" s="126"/>
      <c r="L30" s="126"/>
      <c r="M30" s="127"/>
      <c r="N30" s="128">
        <f>N28+N29</f>
        <v>0</v>
      </c>
      <c r="O30" s="129"/>
      <c r="P30" s="22">
        <f>P28+P29</f>
        <v>0</v>
      </c>
      <c r="Q30" s="22">
        <f>P30+N30</f>
        <v>0</v>
      </c>
    </row>
    <row r="31" spans="1:17" ht="24.95" customHeight="1" x14ac:dyDescent="0.25">
      <c r="A31" s="19">
        <v>16</v>
      </c>
      <c r="B31" s="20" t="s">
        <v>47</v>
      </c>
      <c r="C31" s="21"/>
      <c r="D31" s="21"/>
      <c r="E31" s="21"/>
      <c r="F31" s="75" t="s">
        <v>148</v>
      </c>
      <c r="G31" s="75" t="s">
        <v>169</v>
      </c>
      <c r="H31" s="75" t="s">
        <v>163</v>
      </c>
      <c r="I31" s="101">
        <v>1600</v>
      </c>
      <c r="J31" s="101">
        <v>8</v>
      </c>
      <c r="K31" s="107">
        <v>0</v>
      </c>
      <c r="L31" s="23">
        <f t="shared" si="1"/>
        <v>1608</v>
      </c>
      <c r="M31" s="22"/>
      <c r="N31" s="22">
        <f t="shared" ref="N31:N36" si="4">L31*M31</f>
        <v>0</v>
      </c>
      <c r="O31" s="24">
        <v>0.1</v>
      </c>
      <c r="P31" s="22">
        <f t="shared" si="2"/>
        <v>0</v>
      </c>
      <c r="Q31" s="22">
        <f t="shared" si="3"/>
        <v>0</v>
      </c>
    </row>
    <row r="32" spans="1:17" ht="36" x14ac:dyDescent="0.25">
      <c r="A32" s="27" t="s">
        <v>48</v>
      </c>
      <c r="B32" s="20" t="s">
        <v>49</v>
      </c>
      <c r="C32" s="21"/>
      <c r="D32" s="21"/>
      <c r="E32" s="21"/>
      <c r="F32" s="75" t="s">
        <v>170</v>
      </c>
      <c r="G32" s="75" t="s">
        <v>171</v>
      </c>
      <c r="H32" s="75" t="s">
        <v>168</v>
      </c>
      <c r="I32" s="101">
        <v>450</v>
      </c>
      <c r="J32" s="101">
        <v>18</v>
      </c>
      <c r="K32" s="108">
        <v>0</v>
      </c>
      <c r="L32" s="23">
        <f t="shared" si="1"/>
        <v>468</v>
      </c>
      <c r="M32" s="22"/>
      <c r="N32" s="22">
        <f t="shared" si="4"/>
        <v>0</v>
      </c>
      <c r="O32" s="24">
        <v>0.1</v>
      </c>
      <c r="P32" s="22">
        <f t="shared" si="2"/>
        <v>0</v>
      </c>
      <c r="Q32" s="22">
        <f t="shared" si="3"/>
        <v>0</v>
      </c>
    </row>
    <row r="33" spans="1:17" ht="24.95" customHeight="1" x14ac:dyDescent="0.25">
      <c r="A33" s="27" t="s">
        <v>50</v>
      </c>
      <c r="B33" s="20" t="s">
        <v>51</v>
      </c>
      <c r="C33" s="21"/>
      <c r="D33" s="21"/>
      <c r="E33" s="21"/>
      <c r="F33" s="75" t="s">
        <v>148</v>
      </c>
      <c r="G33" s="75" t="s">
        <v>172</v>
      </c>
      <c r="H33" s="75" t="s">
        <v>163</v>
      </c>
      <c r="I33" s="101">
        <v>2000</v>
      </c>
      <c r="J33" s="101">
        <v>18</v>
      </c>
      <c r="K33" s="108">
        <v>0</v>
      </c>
      <c r="L33" s="23">
        <f t="shared" si="1"/>
        <v>2018</v>
      </c>
      <c r="M33" s="22"/>
      <c r="N33" s="22">
        <f t="shared" si="4"/>
        <v>0</v>
      </c>
      <c r="O33" s="24">
        <v>0.1</v>
      </c>
      <c r="P33" s="22">
        <f t="shared" si="2"/>
        <v>0</v>
      </c>
      <c r="Q33" s="22">
        <f t="shared" si="3"/>
        <v>0</v>
      </c>
    </row>
    <row r="34" spans="1:17" ht="24.95" customHeight="1" x14ac:dyDescent="0.25">
      <c r="A34" s="32">
        <v>19</v>
      </c>
      <c r="B34" s="20" t="s">
        <v>52</v>
      </c>
      <c r="C34" s="21"/>
      <c r="D34" s="21"/>
      <c r="E34" s="21"/>
      <c r="F34" s="75" t="s">
        <v>173</v>
      </c>
      <c r="G34" s="75" t="s">
        <v>162</v>
      </c>
      <c r="H34" s="75" t="s">
        <v>163</v>
      </c>
      <c r="I34" s="101">
        <v>14000</v>
      </c>
      <c r="J34" s="101">
        <v>260</v>
      </c>
      <c r="K34" s="108">
        <v>0</v>
      </c>
      <c r="L34" s="23">
        <f t="shared" si="1"/>
        <v>14260</v>
      </c>
      <c r="M34" s="22"/>
      <c r="N34" s="22">
        <f t="shared" si="4"/>
        <v>0</v>
      </c>
      <c r="O34" s="24">
        <v>0.1</v>
      </c>
      <c r="P34" s="22">
        <f t="shared" si="2"/>
        <v>0</v>
      </c>
      <c r="Q34" s="22">
        <f t="shared" si="3"/>
        <v>0</v>
      </c>
    </row>
    <row r="35" spans="1:17" ht="24.95" customHeight="1" x14ac:dyDescent="0.25">
      <c r="A35" s="131">
        <v>20</v>
      </c>
      <c r="B35" s="122" t="s">
        <v>53</v>
      </c>
      <c r="C35" s="21"/>
      <c r="D35" s="76"/>
      <c r="E35" s="21"/>
      <c r="F35" s="130" t="s">
        <v>167</v>
      </c>
      <c r="G35" s="75" t="s">
        <v>162</v>
      </c>
      <c r="H35" s="75" t="s">
        <v>168</v>
      </c>
      <c r="I35" s="101">
        <v>2200</v>
      </c>
      <c r="J35" s="101">
        <v>20</v>
      </c>
      <c r="K35" s="108">
        <v>0</v>
      </c>
      <c r="L35" s="23">
        <f t="shared" si="1"/>
        <v>2220</v>
      </c>
      <c r="M35" s="22"/>
      <c r="N35" s="22">
        <f t="shared" si="4"/>
        <v>0</v>
      </c>
      <c r="O35" s="24">
        <v>0.1</v>
      </c>
      <c r="P35" s="22">
        <f t="shared" si="2"/>
        <v>0</v>
      </c>
      <c r="Q35" s="22">
        <f t="shared" si="3"/>
        <v>0</v>
      </c>
    </row>
    <row r="36" spans="1:17" ht="24.95" customHeight="1" x14ac:dyDescent="0.25">
      <c r="A36" s="132"/>
      <c r="B36" s="123"/>
      <c r="C36" s="21"/>
      <c r="D36" s="76"/>
      <c r="E36" s="21"/>
      <c r="F36" s="130"/>
      <c r="G36" s="75" t="s">
        <v>158</v>
      </c>
      <c r="H36" s="75" t="s">
        <v>168</v>
      </c>
      <c r="I36" s="101">
        <v>1900</v>
      </c>
      <c r="J36" s="101">
        <v>40</v>
      </c>
      <c r="K36" s="108">
        <v>0</v>
      </c>
      <c r="L36" s="23">
        <f t="shared" si="1"/>
        <v>1940</v>
      </c>
      <c r="M36" s="22"/>
      <c r="N36" s="22">
        <f t="shared" si="4"/>
        <v>0</v>
      </c>
      <c r="O36" s="24">
        <v>0.1</v>
      </c>
      <c r="P36" s="22">
        <f>O36*N36</f>
        <v>0</v>
      </c>
      <c r="Q36" s="22">
        <f>P36+N36</f>
        <v>0</v>
      </c>
    </row>
    <row r="37" spans="1:17" ht="24.95" customHeight="1" x14ac:dyDescent="0.25">
      <c r="A37" s="133"/>
      <c r="B37" s="124"/>
      <c r="C37" s="125" t="s">
        <v>54</v>
      </c>
      <c r="D37" s="126"/>
      <c r="E37" s="126"/>
      <c r="F37" s="126"/>
      <c r="G37" s="126"/>
      <c r="H37" s="126"/>
      <c r="I37" s="126"/>
      <c r="J37" s="126"/>
      <c r="K37" s="126"/>
      <c r="L37" s="126"/>
      <c r="M37" s="127"/>
      <c r="N37" s="128">
        <f>N35+N36</f>
        <v>0</v>
      </c>
      <c r="O37" s="129"/>
      <c r="P37" s="22">
        <f>P35+P36</f>
        <v>0</v>
      </c>
      <c r="Q37" s="22">
        <f>P37+N37</f>
        <v>0</v>
      </c>
    </row>
    <row r="38" spans="1:17" ht="24.95" customHeight="1" x14ac:dyDescent="0.25">
      <c r="A38" s="26">
        <v>21</v>
      </c>
      <c r="B38" s="20" t="s">
        <v>55</v>
      </c>
      <c r="C38" s="21"/>
      <c r="D38" s="21"/>
      <c r="E38" s="21"/>
      <c r="F38" s="75" t="s">
        <v>167</v>
      </c>
      <c r="G38" s="75" t="s">
        <v>162</v>
      </c>
      <c r="H38" s="75" t="s">
        <v>163</v>
      </c>
      <c r="I38" s="101">
        <v>1300</v>
      </c>
      <c r="J38" s="101">
        <v>170</v>
      </c>
      <c r="K38" s="101">
        <v>0</v>
      </c>
      <c r="L38" s="23">
        <f t="shared" si="1"/>
        <v>1470</v>
      </c>
      <c r="M38" s="22"/>
      <c r="N38" s="22">
        <f t="shared" ref="N38:N86" si="5">M38*L38</f>
        <v>0</v>
      </c>
      <c r="O38" s="95">
        <v>0.1</v>
      </c>
      <c r="P38" s="22">
        <f t="shared" si="2"/>
        <v>0</v>
      </c>
      <c r="Q38" s="22">
        <f>N38+P38</f>
        <v>0</v>
      </c>
    </row>
    <row r="39" spans="1:17" ht="24.95" customHeight="1" x14ac:dyDescent="0.25">
      <c r="A39" s="27" t="s">
        <v>56</v>
      </c>
      <c r="B39" s="20" t="s">
        <v>57</v>
      </c>
      <c r="C39" s="21"/>
      <c r="D39" s="21"/>
      <c r="E39" s="21"/>
      <c r="F39" s="75" t="s">
        <v>161</v>
      </c>
      <c r="G39" s="75" t="s">
        <v>174</v>
      </c>
      <c r="H39" s="75" t="s">
        <v>163</v>
      </c>
      <c r="I39" s="101">
        <v>476</v>
      </c>
      <c r="J39" s="101">
        <v>12</v>
      </c>
      <c r="K39" s="101">
        <v>0</v>
      </c>
      <c r="L39" s="23">
        <f t="shared" si="1"/>
        <v>488</v>
      </c>
      <c r="M39" s="22"/>
      <c r="N39" s="22">
        <f t="shared" si="5"/>
        <v>0</v>
      </c>
      <c r="O39" s="95">
        <v>0.1</v>
      </c>
      <c r="P39" s="22">
        <f t="shared" si="2"/>
        <v>0</v>
      </c>
      <c r="Q39" s="22">
        <f t="shared" ref="Q39:Q45" si="6">N39+P39</f>
        <v>0</v>
      </c>
    </row>
    <row r="40" spans="1:17" ht="24.95" customHeight="1" x14ac:dyDescent="0.25">
      <c r="A40" s="27" t="s">
        <v>58</v>
      </c>
      <c r="B40" s="20" t="s">
        <v>59</v>
      </c>
      <c r="C40" s="21"/>
      <c r="D40" s="21"/>
      <c r="E40" s="21"/>
      <c r="F40" s="75" t="s">
        <v>167</v>
      </c>
      <c r="G40" s="75" t="s">
        <v>175</v>
      </c>
      <c r="H40" s="75" t="s">
        <v>163</v>
      </c>
      <c r="I40" s="101">
        <v>2250</v>
      </c>
      <c r="J40" s="101">
        <v>12</v>
      </c>
      <c r="K40" s="101">
        <v>0</v>
      </c>
      <c r="L40" s="23">
        <f t="shared" si="1"/>
        <v>2262</v>
      </c>
      <c r="M40" s="22"/>
      <c r="N40" s="22">
        <f t="shared" si="5"/>
        <v>0</v>
      </c>
      <c r="O40" s="95">
        <v>0.1</v>
      </c>
      <c r="P40" s="22">
        <f t="shared" si="2"/>
        <v>0</v>
      </c>
      <c r="Q40" s="22">
        <f t="shared" si="6"/>
        <v>0</v>
      </c>
    </row>
    <row r="41" spans="1:17" ht="24.95" customHeight="1" x14ac:dyDescent="0.25">
      <c r="A41" s="27" t="s">
        <v>60</v>
      </c>
      <c r="B41" s="20" t="s">
        <v>61</v>
      </c>
      <c r="C41" s="21"/>
      <c r="D41" s="21"/>
      <c r="E41" s="21"/>
      <c r="F41" s="75" t="s">
        <v>161</v>
      </c>
      <c r="G41" s="75" t="s">
        <v>162</v>
      </c>
      <c r="H41" s="75" t="s">
        <v>163</v>
      </c>
      <c r="I41" s="101">
        <v>1260</v>
      </c>
      <c r="J41" s="101">
        <v>0</v>
      </c>
      <c r="K41" s="101">
        <v>0</v>
      </c>
      <c r="L41" s="23">
        <f t="shared" si="1"/>
        <v>1260</v>
      </c>
      <c r="M41" s="22"/>
      <c r="N41" s="22">
        <f t="shared" si="5"/>
        <v>0</v>
      </c>
      <c r="O41" s="95">
        <v>0.1</v>
      </c>
      <c r="P41" s="22">
        <f t="shared" si="2"/>
        <v>0</v>
      </c>
      <c r="Q41" s="22">
        <f t="shared" si="6"/>
        <v>0</v>
      </c>
    </row>
    <row r="42" spans="1:17" ht="24.95" customHeight="1" x14ac:dyDescent="0.25">
      <c r="A42" s="19">
        <v>25</v>
      </c>
      <c r="B42" s="20" t="s">
        <v>62</v>
      </c>
      <c r="C42" s="21"/>
      <c r="D42" s="21"/>
      <c r="E42" s="21"/>
      <c r="F42" s="75" t="s">
        <v>161</v>
      </c>
      <c r="G42" s="75" t="s">
        <v>176</v>
      </c>
      <c r="H42" s="75" t="s">
        <v>163</v>
      </c>
      <c r="I42" s="101">
        <v>1260</v>
      </c>
      <c r="J42" s="101">
        <v>0</v>
      </c>
      <c r="K42" s="101">
        <v>0</v>
      </c>
      <c r="L42" s="23">
        <f t="shared" si="1"/>
        <v>1260</v>
      </c>
      <c r="M42" s="22"/>
      <c r="N42" s="22">
        <f t="shared" si="5"/>
        <v>0</v>
      </c>
      <c r="O42" s="95">
        <v>0.1</v>
      </c>
      <c r="P42" s="22">
        <f t="shared" si="2"/>
        <v>0</v>
      </c>
      <c r="Q42" s="22">
        <f t="shared" si="6"/>
        <v>0</v>
      </c>
    </row>
    <row r="43" spans="1:17" ht="24.95" customHeight="1" x14ac:dyDescent="0.25">
      <c r="A43" s="27" t="s">
        <v>63</v>
      </c>
      <c r="B43" s="20" t="s">
        <v>64</v>
      </c>
      <c r="C43" s="21"/>
      <c r="D43" s="21"/>
      <c r="E43" s="21"/>
      <c r="F43" s="75" t="s">
        <v>167</v>
      </c>
      <c r="G43" s="75" t="s">
        <v>177</v>
      </c>
      <c r="H43" s="75" t="s">
        <v>163</v>
      </c>
      <c r="I43" s="101">
        <v>700</v>
      </c>
      <c r="J43" s="101">
        <v>9</v>
      </c>
      <c r="K43" s="101">
        <v>0</v>
      </c>
      <c r="L43" s="23">
        <f t="shared" si="1"/>
        <v>709</v>
      </c>
      <c r="M43" s="22"/>
      <c r="N43" s="22">
        <f t="shared" si="5"/>
        <v>0</v>
      </c>
      <c r="O43" s="95">
        <v>0.1</v>
      </c>
      <c r="P43" s="22">
        <f t="shared" si="2"/>
        <v>0</v>
      </c>
      <c r="Q43" s="22">
        <f t="shared" si="6"/>
        <v>0</v>
      </c>
    </row>
    <row r="44" spans="1:17" ht="24.95" customHeight="1" x14ac:dyDescent="0.25">
      <c r="A44" s="27" t="s">
        <v>65</v>
      </c>
      <c r="B44" s="20" t="s">
        <v>66</v>
      </c>
      <c r="C44" s="21"/>
      <c r="D44" s="21"/>
      <c r="E44" s="21"/>
      <c r="F44" s="75" t="s">
        <v>178</v>
      </c>
      <c r="G44" s="75" t="s">
        <v>162</v>
      </c>
      <c r="H44" s="75" t="s">
        <v>163</v>
      </c>
      <c r="I44" s="101">
        <v>1251</v>
      </c>
      <c r="J44" s="101">
        <v>0</v>
      </c>
      <c r="K44" s="101">
        <v>0</v>
      </c>
      <c r="L44" s="23">
        <f t="shared" si="1"/>
        <v>1251</v>
      </c>
      <c r="M44" s="22"/>
      <c r="N44" s="22">
        <f t="shared" si="5"/>
        <v>0</v>
      </c>
      <c r="O44" s="95">
        <v>0.1</v>
      </c>
      <c r="P44" s="22">
        <f t="shared" si="2"/>
        <v>0</v>
      </c>
      <c r="Q44" s="22">
        <f t="shared" si="6"/>
        <v>0</v>
      </c>
    </row>
    <row r="45" spans="1:17" ht="24.95" customHeight="1" x14ac:dyDescent="0.25">
      <c r="A45" s="33" t="s">
        <v>67</v>
      </c>
      <c r="B45" s="20" t="s">
        <v>68</v>
      </c>
      <c r="C45" s="21"/>
      <c r="D45" s="21"/>
      <c r="E45" s="21"/>
      <c r="F45" s="75" t="s">
        <v>154</v>
      </c>
      <c r="G45" s="75" t="s">
        <v>155</v>
      </c>
      <c r="H45" s="75" t="s">
        <v>156</v>
      </c>
      <c r="I45" s="101">
        <v>12600</v>
      </c>
      <c r="J45" s="101">
        <v>0</v>
      </c>
      <c r="K45" s="101">
        <v>0</v>
      </c>
      <c r="L45" s="23">
        <f t="shared" si="1"/>
        <v>12600</v>
      </c>
      <c r="M45" s="22"/>
      <c r="N45" s="22">
        <f t="shared" si="5"/>
        <v>0</v>
      </c>
      <c r="O45" s="95">
        <v>0.1</v>
      </c>
      <c r="P45" s="22">
        <f t="shared" si="2"/>
        <v>0</v>
      </c>
      <c r="Q45" s="22">
        <f t="shared" si="6"/>
        <v>0</v>
      </c>
    </row>
    <row r="46" spans="1:17" ht="24.95" customHeight="1" x14ac:dyDescent="0.25">
      <c r="A46" s="134" t="s">
        <v>69</v>
      </c>
      <c r="B46" s="122" t="s">
        <v>70</v>
      </c>
      <c r="C46" s="34"/>
      <c r="D46" s="21"/>
      <c r="E46" s="34"/>
      <c r="F46" s="75" t="s">
        <v>154</v>
      </c>
      <c r="G46" s="75" t="s">
        <v>179</v>
      </c>
      <c r="H46" s="75" t="s">
        <v>156</v>
      </c>
      <c r="I46" s="101">
        <v>450</v>
      </c>
      <c r="J46" s="101">
        <v>0</v>
      </c>
      <c r="K46" s="101">
        <v>0</v>
      </c>
      <c r="L46" s="23">
        <f t="shared" si="1"/>
        <v>450</v>
      </c>
      <c r="M46" s="22"/>
      <c r="N46" s="22">
        <f t="shared" si="5"/>
        <v>0</v>
      </c>
      <c r="O46" s="95">
        <v>0.1</v>
      </c>
      <c r="P46" s="22">
        <f t="shared" si="2"/>
        <v>0</v>
      </c>
      <c r="Q46" s="22">
        <f t="shared" si="3"/>
        <v>0</v>
      </c>
    </row>
    <row r="47" spans="1:17" ht="24.95" customHeight="1" x14ac:dyDescent="0.25">
      <c r="A47" s="135"/>
      <c r="B47" s="123"/>
      <c r="C47" s="34"/>
      <c r="D47" s="21"/>
      <c r="E47" s="34"/>
      <c r="F47" s="75" t="s">
        <v>154</v>
      </c>
      <c r="G47" s="75" t="s">
        <v>162</v>
      </c>
      <c r="H47" s="75" t="s">
        <v>156</v>
      </c>
      <c r="I47" s="101">
        <v>900</v>
      </c>
      <c r="J47" s="101">
        <v>0</v>
      </c>
      <c r="K47" s="101">
        <v>0</v>
      </c>
      <c r="L47" s="23">
        <f t="shared" si="1"/>
        <v>900</v>
      </c>
      <c r="M47" s="22"/>
      <c r="N47" s="22">
        <f>M47*L47</f>
        <v>0</v>
      </c>
      <c r="O47" s="95">
        <v>0.1</v>
      </c>
      <c r="P47" s="22">
        <f>O47*N47</f>
        <v>0</v>
      </c>
      <c r="Q47" s="22">
        <f>P47+N47</f>
        <v>0</v>
      </c>
    </row>
    <row r="48" spans="1:17" ht="24.95" customHeight="1" x14ac:dyDescent="0.25">
      <c r="A48" s="135"/>
      <c r="B48" s="123"/>
      <c r="C48" s="34"/>
      <c r="D48" s="21"/>
      <c r="E48" s="34"/>
      <c r="F48" s="75" t="s">
        <v>154</v>
      </c>
      <c r="G48" s="75" t="s">
        <v>180</v>
      </c>
      <c r="H48" s="75" t="s">
        <v>156</v>
      </c>
      <c r="I48" s="101">
        <v>10020</v>
      </c>
      <c r="J48" s="101">
        <v>0</v>
      </c>
      <c r="K48" s="101">
        <v>0</v>
      </c>
      <c r="L48" s="23">
        <f t="shared" si="1"/>
        <v>10020</v>
      </c>
      <c r="M48" s="22"/>
      <c r="N48" s="22">
        <f>M48*L48</f>
        <v>0</v>
      </c>
      <c r="O48" s="95">
        <v>0.1</v>
      </c>
      <c r="P48" s="22">
        <f>O48*N48</f>
        <v>0</v>
      </c>
      <c r="Q48" s="22">
        <f>P48+N48</f>
        <v>0</v>
      </c>
    </row>
    <row r="49" spans="1:17" ht="24.95" customHeight="1" x14ac:dyDescent="0.25">
      <c r="A49" s="136"/>
      <c r="B49" s="124"/>
      <c r="C49" s="125" t="s">
        <v>71</v>
      </c>
      <c r="D49" s="126"/>
      <c r="E49" s="126"/>
      <c r="F49" s="126"/>
      <c r="G49" s="126"/>
      <c r="H49" s="126"/>
      <c r="I49" s="126"/>
      <c r="J49" s="126"/>
      <c r="K49" s="126"/>
      <c r="L49" s="126"/>
      <c r="M49" s="127"/>
      <c r="N49" s="128">
        <f>N46+N47+N48</f>
        <v>0</v>
      </c>
      <c r="O49" s="129"/>
      <c r="P49" s="22">
        <f>P46+P47+P48</f>
        <v>0</v>
      </c>
      <c r="Q49" s="22">
        <f>P49+N49</f>
        <v>0</v>
      </c>
    </row>
    <row r="50" spans="1:17" ht="24.95" customHeight="1" x14ac:dyDescent="0.25">
      <c r="A50" s="119" t="s">
        <v>72</v>
      </c>
      <c r="B50" s="122" t="s">
        <v>73</v>
      </c>
      <c r="C50" s="21"/>
      <c r="D50" s="21"/>
      <c r="E50" s="21"/>
      <c r="F50" s="75" t="s">
        <v>181</v>
      </c>
      <c r="G50" s="75" t="s">
        <v>182</v>
      </c>
      <c r="H50" s="75" t="s">
        <v>183</v>
      </c>
      <c r="I50" s="101">
        <v>3080</v>
      </c>
      <c r="J50" s="101">
        <v>336</v>
      </c>
      <c r="K50" s="108">
        <v>0</v>
      </c>
      <c r="L50" s="23">
        <f t="shared" si="1"/>
        <v>3416</v>
      </c>
      <c r="M50" s="61"/>
      <c r="N50" s="22">
        <f t="shared" si="5"/>
        <v>0</v>
      </c>
      <c r="O50" s="95">
        <v>0.1</v>
      </c>
      <c r="P50" s="22">
        <f t="shared" si="2"/>
        <v>0</v>
      </c>
      <c r="Q50" s="22">
        <f t="shared" si="3"/>
        <v>0</v>
      </c>
    </row>
    <row r="51" spans="1:17" ht="24.95" customHeight="1" x14ac:dyDescent="0.25">
      <c r="A51" s="120"/>
      <c r="B51" s="123"/>
      <c r="C51" s="21"/>
      <c r="D51" s="21"/>
      <c r="E51" s="21"/>
      <c r="F51" s="75" t="s">
        <v>181</v>
      </c>
      <c r="G51" s="75" t="s">
        <v>179</v>
      </c>
      <c r="H51" s="75" t="s">
        <v>183</v>
      </c>
      <c r="I51" s="101">
        <v>3080</v>
      </c>
      <c r="J51" s="101">
        <v>0</v>
      </c>
      <c r="K51" s="108">
        <v>0</v>
      </c>
      <c r="L51" s="23">
        <f t="shared" si="1"/>
        <v>3080</v>
      </c>
      <c r="M51" s="61"/>
      <c r="N51" s="22">
        <f>M51*L51</f>
        <v>0</v>
      </c>
      <c r="O51" s="95">
        <v>0.1</v>
      </c>
      <c r="P51" s="22">
        <f>O51*N51</f>
        <v>0</v>
      </c>
      <c r="Q51" s="22">
        <f>P51+N51</f>
        <v>0</v>
      </c>
    </row>
    <row r="52" spans="1:17" ht="24.95" customHeight="1" x14ac:dyDescent="0.25">
      <c r="A52" s="120"/>
      <c r="B52" s="123"/>
      <c r="C52" s="21"/>
      <c r="D52" s="21"/>
      <c r="E52" s="21"/>
      <c r="F52" s="75" t="s">
        <v>181</v>
      </c>
      <c r="G52" s="75" t="s">
        <v>174</v>
      </c>
      <c r="H52" s="75" t="s">
        <v>183</v>
      </c>
      <c r="I52" s="101">
        <v>21000</v>
      </c>
      <c r="J52" s="101">
        <v>672</v>
      </c>
      <c r="K52" s="108">
        <v>0</v>
      </c>
      <c r="L52" s="23">
        <f t="shared" si="1"/>
        <v>21672</v>
      </c>
      <c r="M52" s="61"/>
      <c r="N52" s="22">
        <f>M52*L52</f>
        <v>0</v>
      </c>
      <c r="O52" s="95">
        <v>0.1</v>
      </c>
      <c r="P52" s="22">
        <f>O52*N52</f>
        <v>0</v>
      </c>
      <c r="Q52" s="22">
        <f>P52+N52</f>
        <v>0</v>
      </c>
    </row>
    <row r="53" spans="1:17" ht="24.95" customHeight="1" x14ac:dyDescent="0.25">
      <c r="A53" s="121"/>
      <c r="B53" s="124"/>
      <c r="C53" s="125" t="s">
        <v>74</v>
      </c>
      <c r="D53" s="126"/>
      <c r="E53" s="126"/>
      <c r="F53" s="126"/>
      <c r="G53" s="126"/>
      <c r="H53" s="126"/>
      <c r="I53" s="126"/>
      <c r="J53" s="126"/>
      <c r="K53" s="126"/>
      <c r="L53" s="126"/>
      <c r="M53" s="127"/>
      <c r="N53" s="128">
        <f>N50+N51+N52</f>
        <v>0</v>
      </c>
      <c r="O53" s="129"/>
      <c r="P53" s="22">
        <f>P50+P51+P52</f>
        <v>0</v>
      </c>
      <c r="Q53" s="22">
        <f>P53+N53</f>
        <v>0</v>
      </c>
    </row>
    <row r="54" spans="1:17" ht="24.95" customHeight="1" x14ac:dyDescent="0.25">
      <c r="A54" s="27" t="s">
        <v>75</v>
      </c>
      <c r="B54" s="20" t="s">
        <v>76</v>
      </c>
      <c r="C54" s="21"/>
      <c r="D54" s="21"/>
      <c r="E54" s="21"/>
      <c r="F54" s="75" t="s">
        <v>154</v>
      </c>
      <c r="G54" s="75" t="s">
        <v>155</v>
      </c>
      <c r="H54" s="75" t="s">
        <v>156</v>
      </c>
      <c r="I54" s="101">
        <v>70000</v>
      </c>
      <c r="J54" s="101">
        <v>0</v>
      </c>
      <c r="K54" s="101">
        <v>0</v>
      </c>
      <c r="L54" s="23">
        <f t="shared" si="1"/>
        <v>70000</v>
      </c>
      <c r="M54" s="61"/>
      <c r="N54" s="22">
        <f t="shared" si="5"/>
        <v>0</v>
      </c>
      <c r="O54" s="95">
        <v>0.1</v>
      </c>
      <c r="P54" s="22">
        <f t="shared" si="2"/>
        <v>0</v>
      </c>
      <c r="Q54" s="22">
        <f t="shared" si="3"/>
        <v>0</v>
      </c>
    </row>
    <row r="55" spans="1:17" ht="24.95" customHeight="1" x14ac:dyDescent="0.25">
      <c r="A55" s="27" t="s">
        <v>77</v>
      </c>
      <c r="B55" s="20" t="s">
        <v>78</v>
      </c>
      <c r="C55" s="21"/>
      <c r="D55" s="21"/>
      <c r="E55" s="21"/>
      <c r="F55" s="75" t="s">
        <v>181</v>
      </c>
      <c r="G55" s="75" t="s">
        <v>184</v>
      </c>
      <c r="H55" s="75" t="s">
        <v>183</v>
      </c>
      <c r="I55" s="101">
        <v>124320</v>
      </c>
      <c r="J55" s="101">
        <v>336</v>
      </c>
      <c r="K55" s="101">
        <v>0</v>
      </c>
      <c r="L55" s="23">
        <f t="shared" si="1"/>
        <v>124656</v>
      </c>
      <c r="M55" s="61"/>
      <c r="N55" s="22">
        <f t="shared" si="5"/>
        <v>0</v>
      </c>
      <c r="O55" s="95">
        <v>0.1</v>
      </c>
      <c r="P55" s="22">
        <f t="shared" si="2"/>
        <v>0</v>
      </c>
      <c r="Q55" s="22">
        <f t="shared" si="3"/>
        <v>0</v>
      </c>
    </row>
    <row r="56" spans="1:17" ht="24.95" customHeight="1" x14ac:dyDescent="0.25">
      <c r="A56" s="119" t="s">
        <v>79</v>
      </c>
      <c r="B56" s="122" t="s">
        <v>80</v>
      </c>
      <c r="C56" s="21"/>
      <c r="D56" s="21"/>
      <c r="E56" s="21"/>
      <c r="F56" s="75" t="s">
        <v>154</v>
      </c>
      <c r="G56" s="75" t="s">
        <v>184</v>
      </c>
      <c r="H56" s="75" t="s">
        <v>156</v>
      </c>
      <c r="I56" s="101">
        <v>300</v>
      </c>
      <c r="J56" s="101">
        <v>0</v>
      </c>
      <c r="K56" s="101">
        <v>0</v>
      </c>
      <c r="L56" s="23">
        <f t="shared" si="1"/>
        <v>300</v>
      </c>
      <c r="M56" s="61"/>
      <c r="N56" s="22">
        <f t="shared" si="5"/>
        <v>0</v>
      </c>
      <c r="O56" s="95">
        <v>0.1</v>
      </c>
      <c r="P56" s="22">
        <f t="shared" si="2"/>
        <v>0</v>
      </c>
      <c r="Q56" s="22">
        <f t="shared" si="3"/>
        <v>0</v>
      </c>
    </row>
    <row r="57" spans="1:17" ht="24.95" customHeight="1" x14ac:dyDescent="0.25">
      <c r="A57" s="120"/>
      <c r="B57" s="123"/>
      <c r="C57" s="21"/>
      <c r="D57" s="21"/>
      <c r="E57" s="21"/>
      <c r="F57" s="75" t="s">
        <v>154</v>
      </c>
      <c r="G57" s="75" t="s">
        <v>158</v>
      </c>
      <c r="H57" s="75" t="s">
        <v>156</v>
      </c>
      <c r="I57" s="101">
        <v>15000</v>
      </c>
      <c r="J57" s="101">
        <v>180</v>
      </c>
      <c r="K57" s="101">
        <v>0</v>
      </c>
      <c r="L57" s="23">
        <f t="shared" si="1"/>
        <v>15180</v>
      </c>
      <c r="M57" s="61"/>
      <c r="N57" s="22">
        <f>M57*L57</f>
        <v>0</v>
      </c>
      <c r="O57" s="95">
        <v>0.1</v>
      </c>
      <c r="P57" s="22">
        <f>O57*N57</f>
        <v>0</v>
      </c>
      <c r="Q57" s="22">
        <f>P57+N57</f>
        <v>0</v>
      </c>
    </row>
    <row r="58" spans="1:17" ht="24.95" customHeight="1" x14ac:dyDescent="0.25">
      <c r="A58" s="121"/>
      <c r="B58" s="124"/>
      <c r="C58" s="125" t="s">
        <v>81</v>
      </c>
      <c r="D58" s="126"/>
      <c r="E58" s="126"/>
      <c r="F58" s="126"/>
      <c r="G58" s="126"/>
      <c r="H58" s="126"/>
      <c r="I58" s="126"/>
      <c r="J58" s="126"/>
      <c r="K58" s="126"/>
      <c r="L58" s="126"/>
      <c r="M58" s="127"/>
      <c r="N58" s="128">
        <f>N56+N57</f>
        <v>0</v>
      </c>
      <c r="O58" s="129"/>
      <c r="P58" s="22">
        <f>P56+P57</f>
        <v>0</v>
      </c>
      <c r="Q58" s="22">
        <f>P58+N58</f>
        <v>0</v>
      </c>
    </row>
    <row r="59" spans="1:17" ht="24.95" customHeight="1" x14ac:dyDescent="0.25">
      <c r="A59" s="27" t="s">
        <v>82</v>
      </c>
      <c r="B59" s="20" t="s">
        <v>83</v>
      </c>
      <c r="C59" s="21"/>
      <c r="D59" s="21"/>
      <c r="E59" s="21"/>
      <c r="F59" s="75" t="s">
        <v>154</v>
      </c>
      <c r="G59" s="75" t="s">
        <v>185</v>
      </c>
      <c r="H59" s="75" t="s">
        <v>156</v>
      </c>
      <c r="I59" s="101">
        <v>5600</v>
      </c>
      <c r="J59" s="101">
        <v>0</v>
      </c>
      <c r="K59" s="101">
        <v>0</v>
      </c>
      <c r="L59" s="23">
        <f t="shared" si="1"/>
        <v>5600</v>
      </c>
      <c r="M59" s="61"/>
      <c r="N59" s="22">
        <f t="shared" si="5"/>
        <v>0</v>
      </c>
      <c r="O59" s="95">
        <v>0.1</v>
      </c>
      <c r="P59" s="22">
        <f t="shared" si="2"/>
        <v>0</v>
      </c>
      <c r="Q59" s="22">
        <f t="shared" si="3"/>
        <v>0</v>
      </c>
    </row>
    <row r="60" spans="1:17" ht="24.95" customHeight="1" x14ac:dyDescent="0.25">
      <c r="A60" s="27" t="s">
        <v>84</v>
      </c>
      <c r="B60" s="20" t="s">
        <v>85</v>
      </c>
      <c r="C60" s="21"/>
      <c r="D60" s="21"/>
      <c r="E60" s="21"/>
      <c r="F60" s="75" t="s">
        <v>186</v>
      </c>
      <c r="G60" s="75" t="s">
        <v>166</v>
      </c>
      <c r="H60" s="75" t="s">
        <v>183</v>
      </c>
      <c r="I60" s="101">
        <v>17000</v>
      </c>
      <c r="J60" s="101">
        <v>1000</v>
      </c>
      <c r="K60" s="101">
        <v>0</v>
      </c>
      <c r="L60" s="23">
        <f t="shared" si="1"/>
        <v>18000</v>
      </c>
      <c r="M60" s="61"/>
      <c r="N60" s="22">
        <f t="shared" si="5"/>
        <v>0</v>
      </c>
      <c r="O60" s="95">
        <v>0.1</v>
      </c>
      <c r="P60" s="22">
        <f t="shared" si="2"/>
        <v>0</v>
      </c>
      <c r="Q60" s="22">
        <f t="shared" si="3"/>
        <v>0</v>
      </c>
    </row>
    <row r="61" spans="1:17" ht="24.95" customHeight="1" x14ac:dyDescent="0.25">
      <c r="A61" s="27" t="s">
        <v>86</v>
      </c>
      <c r="B61" s="20" t="s">
        <v>87</v>
      </c>
      <c r="C61" s="21"/>
      <c r="D61" s="21"/>
      <c r="E61" s="21"/>
      <c r="F61" s="75" t="s">
        <v>181</v>
      </c>
      <c r="G61" s="75" t="s">
        <v>174</v>
      </c>
      <c r="H61" s="75" t="s">
        <v>183</v>
      </c>
      <c r="I61" s="101">
        <v>53312</v>
      </c>
      <c r="J61" s="101">
        <v>0</v>
      </c>
      <c r="K61" s="101">
        <v>0</v>
      </c>
      <c r="L61" s="23">
        <f t="shared" si="1"/>
        <v>53312</v>
      </c>
      <c r="M61" s="61"/>
      <c r="N61" s="22">
        <f t="shared" si="5"/>
        <v>0</v>
      </c>
      <c r="O61" s="95">
        <v>0.1</v>
      </c>
      <c r="P61" s="22">
        <f t="shared" si="2"/>
        <v>0</v>
      </c>
      <c r="Q61" s="22">
        <f t="shared" si="3"/>
        <v>0</v>
      </c>
    </row>
    <row r="62" spans="1:17" ht="24.95" customHeight="1" x14ac:dyDescent="0.25">
      <c r="A62" s="119" t="s">
        <v>88</v>
      </c>
      <c r="B62" s="122" t="s">
        <v>89</v>
      </c>
      <c r="C62" s="21"/>
      <c r="D62" s="21"/>
      <c r="E62" s="21"/>
      <c r="F62" s="130" t="s">
        <v>148</v>
      </c>
      <c r="G62" s="75" t="s">
        <v>187</v>
      </c>
      <c r="H62" s="75" t="s">
        <v>150</v>
      </c>
      <c r="I62" s="101">
        <v>100</v>
      </c>
      <c r="J62" s="101">
        <v>0</v>
      </c>
      <c r="K62" s="101">
        <v>121</v>
      </c>
      <c r="L62" s="23">
        <f t="shared" si="1"/>
        <v>221</v>
      </c>
      <c r="M62" s="61"/>
      <c r="N62" s="22">
        <f t="shared" si="5"/>
        <v>0</v>
      </c>
      <c r="O62" s="95">
        <v>0.1</v>
      </c>
      <c r="P62" s="22">
        <f t="shared" si="2"/>
        <v>0</v>
      </c>
      <c r="Q62" s="22">
        <f t="shared" si="3"/>
        <v>0</v>
      </c>
    </row>
    <row r="63" spans="1:17" ht="24.95" customHeight="1" x14ac:dyDescent="0.25">
      <c r="A63" s="120"/>
      <c r="B63" s="123"/>
      <c r="C63" s="21"/>
      <c r="D63" s="21"/>
      <c r="E63" s="21"/>
      <c r="F63" s="130"/>
      <c r="G63" s="75" t="s">
        <v>188</v>
      </c>
      <c r="H63" s="75" t="s">
        <v>150</v>
      </c>
      <c r="I63" s="101">
        <v>2000</v>
      </c>
      <c r="J63" s="101">
        <v>0</v>
      </c>
      <c r="K63" s="101">
        <v>162</v>
      </c>
      <c r="L63" s="23">
        <f t="shared" si="1"/>
        <v>2162</v>
      </c>
      <c r="M63" s="61"/>
      <c r="N63" s="22">
        <f>M63*L63</f>
        <v>0</v>
      </c>
      <c r="O63" s="95">
        <v>0.1</v>
      </c>
      <c r="P63" s="22">
        <f>O63*N63</f>
        <v>0</v>
      </c>
      <c r="Q63" s="22">
        <f>P63+N63</f>
        <v>0</v>
      </c>
    </row>
    <row r="64" spans="1:17" ht="24.95" customHeight="1" x14ac:dyDescent="0.25">
      <c r="A64" s="121"/>
      <c r="B64" s="124"/>
      <c r="C64" s="125" t="s">
        <v>90</v>
      </c>
      <c r="D64" s="126"/>
      <c r="E64" s="126"/>
      <c r="F64" s="126"/>
      <c r="G64" s="126"/>
      <c r="H64" s="126"/>
      <c r="I64" s="126"/>
      <c r="J64" s="126"/>
      <c r="K64" s="126"/>
      <c r="L64" s="126"/>
      <c r="M64" s="127"/>
      <c r="N64" s="128">
        <f>N62+N63</f>
        <v>0</v>
      </c>
      <c r="O64" s="129"/>
      <c r="P64" s="22">
        <f>P62+P63</f>
        <v>0</v>
      </c>
      <c r="Q64" s="22">
        <f>P64+N64</f>
        <v>0</v>
      </c>
    </row>
    <row r="65" spans="1:17" ht="24.95" customHeight="1" x14ac:dyDescent="0.25">
      <c r="A65" s="27" t="s">
        <v>91</v>
      </c>
      <c r="B65" s="20" t="s">
        <v>92</v>
      </c>
      <c r="C65" s="21"/>
      <c r="D65" s="21"/>
      <c r="E65" s="21"/>
      <c r="F65" s="75" t="s">
        <v>154</v>
      </c>
      <c r="G65" s="75" t="s">
        <v>189</v>
      </c>
      <c r="H65" s="75" t="s">
        <v>156</v>
      </c>
      <c r="I65" s="101">
        <v>7280</v>
      </c>
      <c r="J65" s="101">
        <v>560</v>
      </c>
      <c r="K65" s="108">
        <v>0</v>
      </c>
      <c r="L65" s="23">
        <f t="shared" si="1"/>
        <v>7840</v>
      </c>
      <c r="M65" s="61"/>
      <c r="N65" s="22">
        <f t="shared" si="5"/>
        <v>0</v>
      </c>
      <c r="O65" s="95">
        <v>0.1</v>
      </c>
      <c r="P65" s="22">
        <f t="shared" si="2"/>
        <v>0</v>
      </c>
      <c r="Q65" s="22">
        <f t="shared" si="3"/>
        <v>0</v>
      </c>
    </row>
    <row r="66" spans="1:17" ht="24.95" customHeight="1" x14ac:dyDescent="0.25">
      <c r="A66" s="27" t="s">
        <v>93</v>
      </c>
      <c r="B66" s="35" t="s">
        <v>94</v>
      </c>
      <c r="C66" s="21"/>
      <c r="D66" s="21"/>
      <c r="E66" s="21"/>
      <c r="F66" s="75" t="s">
        <v>161</v>
      </c>
      <c r="G66" s="75" t="s">
        <v>190</v>
      </c>
      <c r="H66" s="75" t="s">
        <v>163</v>
      </c>
      <c r="I66" s="101">
        <v>600</v>
      </c>
      <c r="J66" s="101">
        <v>20</v>
      </c>
      <c r="K66" s="108">
        <v>0</v>
      </c>
      <c r="L66" s="23">
        <f t="shared" si="1"/>
        <v>620</v>
      </c>
      <c r="M66" s="61"/>
      <c r="N66" s="22">
        <f t="shared" si="5"/>
        <v>0</v>
      </c>
      <c r="O66" s="95">
        <v>0.1</v>
      </c>
      <c r="P66" s="22">
        <f t="shared" si="2"/>
        <v>0</v>
      </c>
      <c r="Q66" s="22">
        <f t="shared" si="3"/>
        <v>0</v>
      </c>
    </row>
    <row r="67" spans="1:17" ht="24.95" customHeight="1" x14ac:dyDescent="0.25">
      <c r="A67" s="27" t="s">
        <v>95</v>
      </c>
      <c r="B67" s="20" t="s">
        <v>96</v>
      </c>
      <c r="C67" s="21"/>
      <c r="D67" s="21"/>
      <c r="E67" s="21"/>
      <c r="F67" s="75" t="s">
        <v>154</v>
      </c>
      <c r="G67" s="75" t="s">
        <v>191</v>
      </c>
      <c r="H67" s="75" t="s">
        <v>156</v>
      </c>
      <c r="I67" s="101">
        <v>3675</v>
      </c>
      <c r="J67" s="101">
        <v>140</v>
      </c>
      <c r="K67" s="108">
        <v>0</v>
      </c>
      <c r="L67" s="23">
        <f t="shared" si="1"/>
        <v>3815</v>
      </c>
      <c r="M67" s="61"/>
      <c r="N67" s="22">
        <f t="shared" si="5"/>
        <v>0</v>
      </c>
      <c r="O67" s="95">
        <v>0.1</v>
      </c>
      <c r="P67" s="22">
        <f t="shared" si="2"/>
        <v>0</v>
      </c>
      <c r="Q67" s="22">
        <f t="shared" si="3"/>
        <v>0</v>
      </c>
    </row>
    <row r="68" spans="1:17" ht="24.95" customHeight="1" x14ac:dyDescent="0.25">
      <c r="A68" s="119" t="s">
        <v>97</v>
      </c>
      <c r="B68" s="122" t="s">
        <v>98</v>
      </c>
      <c r="C68" s="21"/>
      <c r="D68" s="21"/>
      <c r="E68" s="21"/>
      <c r="F68" s="75" t="s">
        <v>192</v>
      </c>
      <c r="G68" s="75" t="s">
        <v>179</v>
      </c>
      <c r="H68" s="75" t="s">
        <v>150</v>
      </c>
      <c r="I68" s="101">
        <v>2200</v>
      </c>
      <c r="J68" s="101">
        <v>0</v>
      </c>
      <c r="K68" s="107">
        <v>0</v>
      </c>
      <c r="L68" s="23">
        <f t="shared" si="1"/>
        <v>2200</v>
      </c>
      <c r="M68" s="61"/>
      <c r="N68" s="22">
        <f t="shared" si="5"/>
        <v>0</v>
      </c>
      <c r="O68" s="95">
        <v>0.1</v>
      </c>
      <c r="P68" s="22">
        <f t="shared" si="2"/>
        <v>0</v>
      </c>
      <c r="Q68" s="22">
        <f t="shared" si="3"/>
        <v>0</v>
      </c>
    </row>
    <row r="69" spans="1:17" ht="36" x14ac:dyDescent="0.25">
      <c r="A69" s="120"/>
      <c r="B69" s="123"/>
      <c r="C69" s="21"/>
      <c r="D69" s="21"/>
      <c r="E69" s="21"/>
      <c r="F69" s="75" t="s">
        <v>148</v>
      </c>
      <c r="G69" s="75" t="s">
        <v>174</v>
      </c>
      <c r="H69" s="75" t="s">
        <v>193</v>
      </c>
      <c r="I69" s="101">
        <v>16000</v>
      </c>
      <c r="J69" s="101">
        <v>0</v>
      </c>
      <c r="K69" s="107">
        <v>0</v>
      </c>
      <c r="L69" s="23">
        <f t="shared" si="1"/>
        <v>16000</v>
      </c>
      <c r="M69" s="61"/>
      <c r="N69" s="22">
        <f>M69*L69</f>
        <v>0</v>
      </c>
      <c r="O69" s="95">
        <v>0.1</v>
      </c>
      <c r="P69" s="22">
        <f>O69*N69</f>
        <v>0</v>
      </c>
      <c r="Q69" s="22">
        <f>P69+N69</f>
        <v>0</v>
      </c>
    </row>
    <row r="70" spans="1:17" ht="24.95" customHeight="1" x14ac:dyDescent="0.25">
      <c r="A70" s="121"/>
      <c r="B70" s="124"/>
      <c r="C70" s="125" t="s">
        <v>99</v>
      </c>
      <c r="D70" s="126"/>
      <c r="E70" s="126"/>
      <c r="F70" s="126"/>
      <c r="G70" s="126"/>
      <c r="H70" s="126"/>
      <c r="I70" s="126"/>
      <c r="J70" s="126"/>
      <c r="K70" s="126"/>
      <c r="L70" s="126"/>
      <c r="M70" s="127"/>
      <c r="N70" s="128">
        <f>N68+N69</f>
        <v>0</v>
      </c>
      <c r="O70" s="129"/>
      <c r="P70" s="22">
        <f>P68+P69</f>
        <v>0</v>
      </c>
      <c r="Q70" s="22">
        <f>P70+N70</f>
        <v>0</v>
      </c>
    </row>
    <row r="71" spans="1:17" ht="24.95" customHeight="1" x14ac:dyDescent="0.25">
      <c r="A71" s="27" t="s">
        <v>100</v>
      </c>
      <c r="B71" s="20" t="s">
        <v>101</v>
      </c>
      <c r="C71" s="21"/>
      <c r="D71" s="21"/>
      <c r="E71" s="21"/>
      <c r="F71" s="75" t="s">
        <v>161</v>
      </c>
      <c r="G71" s="75" t="s">
        <v>162</v>
      </c>
      <c r="H71" s="75" t="s">
        <v>168</v>
      </c>
      <c r="I71" s="101">
        <v>2000</v>
      </c>
      <c r="J71" s="101">
        <v>0</v>
      </c>
      <c r="K71" s="101">
        <v>0</v>
      </c>
      <c r="L71" s="23">
        <f t="shared" si="1"/>
        <v>2000</v>
      </c>
      <c r="M71" s="61"/>
      <c r="N71" s="22">
        <f t="shared" si="5"/>
        <v>0</v>
      </c>
      <c r="O71" s="95">
        <v>0.1</v>
      </c>
      <c r="P71" s="22">
        <f t="shared" si="2"/>
        <v>0</v>
      </c>
      <c r="Q71" s="22">
        <f t="shared" si="3"/>
        <v>0</v>
      </c>
    </row>
    <row r="72" spans="1:17" ht="24.95" customHeight="1" x14ac:dyDescent="0.25">
      <c r="A72" s="27" t="s">
        <v>102</v>
      </c>
      <c r="B72" s="20" t="s">
        <v>103</v>
      </c>
      <c r="C72" s="21"/>
      <c r="D72" s="21"/>
      <c r="E72" s="21"/>
      <c r="F72" s="75" t="s">
        <v>161</v>
      </c>
      <c r="G72" s="75" t="s">
        <v>162</v>
      </c>
      <c r="H72" s="75" t="s">
        <v>163</v>
      </c>
      <c r="I72" s="101">
        <v>5000</v>
      </c>
      <c r="J72" s="101">
        <v>360</v>
      </c>
      <c r="K72" s="101">
        <v>0</v>
      </c>
      <c r="L72" s="23">
        <f t="shared" si="1"/>
        <v>5360</v>
      </c>
      <c r="M72" s="61"/>
      <c r="N72" s="22">
        <f t="shared" si="5"/>
        <v>0</v>
      </c>
      <c r="O72" s="95">
        <v>0.1</v>
      </c>
      <c r="P72" s="22">
        <f t="shared" si="2"/>
        <v>0</v>
      </c>
      <c r="Q72" s="22">
        <f t="shared" si="3"/>
        <v>0</v>
      </c>
    </row>
    <row r="73" spans="1:17" ht="24.95" customHeight="1" x14ac:dyDescent="0.25">
      <c r="A73" s="27" t="s">
        <v>104</v>
      </c>
      <c r="B73" s="20" t="s">
        <v>105</v>
      </c>
      <c r="C73" s="21"/>
      <c r="D73" s="21"/>
      <c r="E73" s="21"/>
      <c r="F73" s="75" t="s">
        <v>148</v>
      </c>
      <c r="G73" s="75" t="s">
        <v>194</v>
      </c>
      <c r="H73" s="75" t="s">
        <v>150</v>
      </c>
      <c r="I73" s="101">
        <v>6000</v>
      </c>
      <c r="J73" s="101">
        <v>160</v>
      </c>
      <c r="K73" s="101">
        <v>0</v>
      </c>
      <c r="L73" s="23">
        <f t="shared" si="1"/>
        <v>6160</v>
      </c>
      <c r="M73" s="61"/>
      <c r="N73" s="22">
        <f t="shared" si="5"/>
        <v>0</v>
      </c>
      <c r="O73" s="95">
        <v>0.1</v>
      </c>
      <c r="P73" s="22">
        <f t="shared" si="2"/>
        <v>0</v>
      </c>
      <c r="Q73" s="22">
        <f t="shared" si="3"/>
        <v>0</v>
      </c>
    </row>
    <row r="74" spans="1:17" ht="24.95" customHeight="1" x14ac:dyDescent="0.25">
      <c r="A74" s="27" t="s">
        <v>106</v>
      </c>
      <c r="B74" s="20" t="s">
        <v>107</v>
      </c>
      <c r="C74" s="21"/>
      <c r="D74" s="21"/>
      <c r="E74" s="21"/>
      <c r="F74" s="75" t="s">
        <v>148</v>
      </c>
      <c r="G74" s="75" t="s">
        <v>174</v>
      </c>
      <c r="H74" s="75" t="s">
        <v>150</v>
      </c>
      <c r="I74" s="101">
        <v>1900</v>
      </c>
      <c r="J74" s="101">
        <v>0</v>
      </c>
      <c r="K74" s="101">
        <v>0</v>
      </c>
      <c r="L74" s="23">
        <f t="shared" si="1"/>
        <v>1900</v>
      </c>
      <c r="M74" s="61"/>
      <c r="N74" s="22">
        <f t="shared" si="5"/>
        <v>0</v>
      </c>
      <c r="O74" s="95">
        <v>0.1</v>
      </c>
      <c r="P74" s="22">
        <f t="shared" si="2"/>
        <v>0</v>
      </c>
      <c r="Q74" s="22">
        <f t="shared" si="3"/>
        <v>0</v>
      </c>
    </row>
    <row r="75" spans="1:17" ht="24.95" customHeight="1" x14ac:dyDescent="0.25">
      <c r="A75" s="32">
        <v>46</v>
      </c>
      <c r="B75" s="35" t="s">
        <v>108</v>
      </c>
      <c r="C75" s="21"/>
      <c r="D75" s="21"/>
      <c r="E75" s="21"/>
      <c r="F75" s="75" t="s">
        <v>148</v>
      </c>
      <c r="G75" s="75" t="s">
        <v>162</v>
      </c>
      <c r="H75" s="75" t="s">
        <v>150</v>
      </c>
      <c r="I75" s="101">
        <v>100</v>
      </c>
      <c r="J75" s="101">
        <v>8</v>
      </c>
      <c r="K75" s="101">
        <v>0</v>
      </c>
      <c r="L75" s="23">
        <f t="shared" si="1"/>
        <v>108</v>
      </c>
      <c r="M75" s="61"/>
      <c r="N75" s="22">
        <f t="shared" si="5"/>
        <v>0</v>
      </c>
      <c r="O75" s="95">
        <v>0.1</v>
      </c>
      <c r="P75" s="22">
        <f t="shared" si="2"/>
        <v>0</v>
      </c>
      <c r="Q75" s="22">
        <f t="shared" si="3"/>
        <v>0</v>
      </c>
    </row>
    <row r="76" spans="1:17" ht="24.95" customHeight="1" x14ac:dyDescent="0.25">
      <c r="A76" s="27" t="s">
        <v>109</v>
      </c>
      <c r="B76" s="20" t="s">
        <v>110</v>
      </c>
      <c r="C76" s="21"/>
      <c r="D76" s="21"/>
      <c r="E76" s="21"/>
      <c r="F76" s="75" t="s">
        <v>148</v>
      </c>
      <c r="G76" s="75" t="s">
        <v>195</v>
      </c>
      <c r="H76" s="75" t="s">
        <v>150</v>
      </c>
      <c r="I76" s="101">
        <v>325</v>
      </c>
      <c r="J76" s="101">
        <v>2</v>
      </c>
      <c r="K76" s="101">
        <v>0</v>
      </c>
      <c r="L76" s="23">
        <f t="shared" si="1"/>
        <v>327</v>
      </c>
      <c r="M76" s="61"/>
      <c r="N76" s="22">
        <f t="shared" si="5"/>
        <v>0</v>
      </c>
      <c r="O76" s="95">
        <v>0.1</v>
      </c>
      <c r="P76" s="22">
        <f t="shared" si="2"/>
        <v>0</v>
      </c>
      <c r="Q76" s="22">
        <f t="shared" si="3"/>
        <v>0</v>
      </c>
    </row>
    <row r="77" spans="1:17" ht="24.95" customHeight="1" x14ac:dyDescent="0.25">
      <c r="A77" s="27" t="s">
        <v>111</v>
      </c>
      <c r="B77" s="20" t="s">
        <v>112</v>
      </c>
      <c r="C77" s="21"/>
      <c r="D77" s="21"/>
      <c r="E77" s="21"/>
      <c r="F77" s="75" t="s">
        <v>148</v>
      </c>
      <c r="G77" s="75" t="s">
        <v>196</v>
      </c>
      <c r="H77" s="75" t="s">
        <v>150</v>
      </c>
      <c r="I77" s="101">
        <v>57</v>
      </c>
      <c r="J77" s="101">
        <v>5</v>
      </c>
      <c r="K77" s="101">
        <v>0</v>
      </c>
      <c r="L77" s="23">
        <f t="shared" si="1"/>
        <v>62</v>
      </c>
      <c r="M77" s="61"/>
      <c r="N77" s="22">
        <f t="shared" si="5"/>
        <v>0</v>
      </c>
      <c r="O77" s="95">
        <v>0.1</v>
      </c>
      <c r="P77" s="22">
        <f t="shared" si="2"/>
        <v>0</v>
      </c>
      <c r="Q77" s="22">
        <f t="shared" si="3"/>
        <v>0</v>
      </c>
    </row>
    <row r="78" spans="1:17" ht="24.95" customHeight="1" x14ac:dyDescent="0.25">
      <c r="A78" s="27" t="s">
        <v>113</v>
      </c>
      <c r="B78" s="20" t="s">
        <v>114</v>
      </c>
      <c r="C78" s="21"/>
      <c r="D78" s="21"/>
      <c r="E78" s="21"/>
      <c r="F78" s="75" t="s">
        <v>167</v>
      </c>
      <c r="G78" s="75" t="s">
        <v>197</v>
      </c>
      <c r="H78" s="75" t="s">
        <v>198</v>
      </c>
      <c r="I78" s="101">
        <v>1400000</v>
      </c>
      <c r="J78" s="101">
        <v>2800</v>
      </c>
      <c r="K78" s="101">
        <v>0</v>
      </c>
      <c r="L78" s="23">
        <f t="shared" si="1"/>
        <v>1402800</v>
      </c>
      <c r="M78" s="61"/>
      <c r="N78" s="22">
        <f t="shared" si="5"/>
        <v>0</v>
      </c>
      <c r="O78" s="95">
        <v>0.1</v>
      </c>
      <c r="P78" s="22">
        <f t="shared" si="2"/>
        <v>0</v>
      </c>
      <c r="Q78" s="22">
        <f t="shared" si="3"/>
        <v>0</v>
      </c>
    </row>
    <row r="79" spans="1:17" ht="24.95" customHeight="1" x14ac:dyDescent="0.25">
      <c r="A79" s="27" t="s">
        <v>115</v>
      </c>
      <c r="B79" s="20" t="s">
        <v>116</v>
      </c>
      <c r="C79" s="21"/>
      <c r="D79" s="21"/>
      <c r="E79" s="21"/>
      <c r="F79" s="75" t="s">
        <v>148</v>
      </c>
      <c r="G79" s="75" t="s">
        <v>199</v>
      </c>
      <c r="H79" s="75" t="s">
        <v>150</v>
      </c>
      <c r="I79" s="101">
        <v>480</v>
      </c>
      <c r="J79" s="101">
        <v>0</v>
      </c>
      <c r="K79" s="101">
        <v>0</v>
      </c>
      <c r="L79" s="23">
        <f t="shared" ref="L79:L86" si="7">I79+J79+K79</f>
        <v>480</v>
      </c>
      <c r="M79" s="61"/>
      <c r="N79" s="22">
        <f t="shared" si="5"/>
        <v>0</v>
      </c>
      <c r="O79" s="95">
        <v>0.1</v>
      </c>
      <c r="P79" s="22">
        <f t="shared" si="2"/>
        <v>0</v>
      </c>
      <c r="Q79" s="22">
        <f t="shared" si="3"/>
        <v>0</v>
      </c>
    </row>
    <row r="80" spans="1:17" ht="24.95" customHeight="1" x14ac:dyDescent="0.25">
      <c r="A80" s="32">
        <v>51</v>
      </c>
      <c r="B80" s="20" t="s">
        <v>117</v>
      </c>
      <c r="C80" s="21"/>
      <c r="D80" s="21"/>
      <c r="E80" s="21"/>
      <c r="F80" s="75" t="s">
        <v>148</v>
      </c>
      <c r="G80" s="75" t="s">
        <v>180</v>
      </c>
      <c r="H80" s="75" t="s">
        <v>150</v>
      </c>
      <c r="I80" s="101">
        <v>1428</v>
      </c>
      <c r="J80" s="101">
        <v>54</v>
      </c>
      <c r="K80" s="101">
        <v>0</v>
      </c>
      <c r="L80" s="23">
        <f t="shared" si="7"/>
        <v>1482</v>
      </c>
      <c r="M80" s="61"/>
      <c r="N80" s="22">
        <f t="shared" si="5"/>
        <v>0</v>
      </c>
      <c r="O80" s="95">
        <v>0.1</v>
      </c>
      <c r="P80" s="22">
        <f t="shared" si="2"/>
        <v>0</v>
      </c>
      <c r="Q80" s="22">
        <f t="shared" si="3"/>
        <v>0</v>
      </c>
    </row>
    <row r="81" spans="1:19" ht="24.95" customHeight="1" x14ac:dyDescent="0.25">
      <c r="A81" s="33" t="s">
        <v>118</v>
      </c>
      <c r="B81" s="20" t="s">
        <v>119</v>
      </c>
      <c r="C81" s="21"/>
      <c r="D81" s="21"/>
      <c r="E81" s="21"/>
      <c r="F81" s="75" t="s">
        <v>181</v>
      </c>
      <c r="G81" s="75" t="s">
        <v>166</v>
      </c>
      <c r="H81" s="75" t="s">
        <v>183</v>
      </c>
      <c r="I81" s="101">
        <v>651</v>
      </c>
      <c r="J81" s="101">
        <v>84</v>
      </c>
      <c r="K81" s="101">
        <v>0</v>
      </c>
      <c r="L81" s="23">
        <f t="shared" si="7"/>
        <v>735</v>
      </c>
      <c r="M81" s="61"/>
      <c r="N81" s="22">
        <f t="shared" si="5"/>
        <v>0</v>
      </c>
      <c r="O81" s="95">
        <v>0.1</v>
      </c>
      <c r="P81" s="22">
        <f t="shared" si="2"/>
        <v>0</v>
      </c>
      <c r="Q81" s="22">
        <f t="shared" si="3"/>
        <v>0</v>
      </c>
    </row>
    <row r="82" spans="1:19" ht="24.95" customHeight="1" x14ac:dyDescent="0.25">
      <c r="A82" s="27" t="s">
        <v>120</v>
      </c>
      <c r="B82" s="20" t="s">
        <v>121</v>
      </c>
      <c r="C82" s="21"/>
      <c r="D82" s="21"/>
      <c r="E82" s="21"/>
      <c r="F82" s="75" t="s">
        <v>181</v>
      </c>
      <c r="G82" s="75" t="s">
        <v>179</v>
      </c>
      <c r="H82" s="75" t="s">
        <v>183</v>
      </c>
      <c r="I82" s="101">
        <v>1911</v>
      </c>
      <c r="J82" s="101">
        <v>210</v>
      </c>
      <c r="K82" s="101">
        <v>0</v>
      </c>
      <c r="L82" s="23">
        <f t="shared" si="7"/>
        <v>2121</v>
      </c>
      <c r="M82" s="61"/>
      <c r="N82" s="22">
        <f t="shared" si="5"/>
        <v>0</v>
      </c>
      <c r="O82" s="95">
        <v>0.1</v>
      </c>
      <c r="P82" s="22">
        <f t="shared" si="2"/>
        <v>0</v>
      </c>
      <c r="Q82" s="22">
        <f t="shared" si="3"/>
        <v>0</v>
      </c>
    </row>
    <row r="83" spans="1:19" s="36" customFormat="1" ht="24.95" customHeight="1" x14ac:dyDescent="0.25">
      <c r="A83" s="28" t="s">
        <v>122</v>
      </c>
      <c r="B83" s="20" t="s">
        <v>123</v>
      </c>
      <c r="C83" s="21"/>
      <c r="D83" s="21"/>
      <c r="E83" s="21"/>
      <c r="F83" s="75" t="s">
        <v>167</v>
      </c>
      <c r="G83" s="75" t="s">
        <v>200</v>
      </c>
      <c r="H83" s="75" t="s">
        <v>163</v>
      </c>
      <c r="I83" s="101">
        <v>30</v>
      </c>
      <c r="J83" s="101">
        <v>0</v>
      </c>
      <c r="K83" s="101">
        <v>0</v>
      </c>
      <c r="L83" s="23">
        <f t="shared" si="7"/>
        <v>30</v>
      </c>
      <c r="M83" s="61"/>
      <c r="N83" s="22">
        <f t="shared" si="5"/>
        <v>0</v>
      </c>
      <c r="O83" s="95">
        <v>0.1</v>
      </c>
      <c r="P83" s="22">
        <f t="shared" si="2"/>
        <v>0</v>
      </c>
      <c r="Q83" s="22">
        <f t="shared" si="3"/>
        <v>0</v>
      </c>
    </row>
    <row r="84" spans="1:19" ht="24.95" customHeight="1" x14ac:dyDescent="0.25">
      <c r="A84" s="28" t="s">
        <v>124</v>
      </c>
      <c r="B84" s="20" t="s">
        <v>125</v>
      </c>
      <c r="C84" s="37"/>
      <c r="D84" s="21"/>
      <c r="E84" s="37"/>
      <c r="F84" s="75" t="s">
        <v>167</v>
      </c>
      <c r="G84" s="75" t="s">
        <v>191</v>
      </c>
      <c r="H84" s="75" t="s">
        <v>201</v>
      </c>
      <c r="I84" s="101">
        <v>600</v>
      </c>
      <c r="J84" s="101">
        <v>40</v>
      </c>
      <c r="K84" s="101">
        <v>0</v>
      </c>
      <c r="L84" s="23">
        <f t="shared" si="7"/>
        <v>640</v>
      </c>
      <c r="M84" s="61"/>
      <c r="N84" s="22">
        <f t="shared" si="5"/>
        <v>0</v>
      </c>
      <c r="O84" s="95">
        <v>0.1</v>
      </c>
      <c r="P84" s="22">
        <f t="shared" si="2"/>
        <v>0</v>
      </c>
      <c r="Q84" s="22">
        <f t="shared" si="3"/>
        <v>0</v>
      </c>
    </row>
    <row r="85" spans="1:19" s="36" customFormat="1" ht="24.95" customHeight="1" x14ac:dyDescent="0.25">
      <c r="A85" s="27" t="s">
        <v>126</v>
      </c>
      <c r="B85" s="20" t="s">
        <v>127</v>
      </c>
      <c r="C85" s="21"/>
      <c r="D85" s="21"/>
      <c r="E85" s="21"/>
      <c r="F85" s="75" t="s">
        <v>154</v>
      </c>
      <c r="G85" s="75" t="s">
        <v>174</v>
      </c>
      <c r="H85" s="75" t="s">
        <v>156</v>
      </c>
      <c r="I85" s="101">
        <v>16800</v>
      </c>
      <c r="J85" s="101">
        <v>0</v>
      </c>
      <c r="K85" s="101">
        <v>0</v>
      </c>
      <c r="L85" s="23">
        <f t="shared" si="7"/>
        <v>16800</v>
      </c>
      <c r="M85" s="61"/>
      <c r="N85" s="22">
        <f t="shared" si="5"/>
        <v>0</v>
      </c>
      <c r="O85" s="95">
        <v>0.1</v>
      </c>
      <c r="P85" s="22">
        <f t="shared" si="2"/>
        <v>0</v>
      </c>
      <c r="Q85" s="22">
        <f t="shared" si="3"/>
        <v>0</v>
      </c>
    </row>
    <row r="86" spans="1:19" ht="24.95" customHeight="1" x14ac:dyDescent="0.25">
      <c r="A86" s="27" t="s">
        <v>128</v>
      </c>
      <c r="B86" s="20" t="s">
        <v>129</v>
      </c>
      <c r="C86" s="37"/>
      <c r="D86" s="21"/>
      <c r="E86" s="37"/>
      <c r="F86" s="75" t="s">
        <v>148</v>
      </c>
      <c r="G86" s="75" t="s">
        <v>191</v>
      </c>
      <c r="H86" s="75" t="s">
        <v>168</v>
      </c>
      <c r="I86" s="101">
        <v>600</v>
      </c>
      <c r="J86" s="101">
        <v>0</v>
      </c>
      <c r="K86" s="101">
        <v>0</v>
      </c>
      <c r="L86" s="23">
        <f t="shared" si="7"/>
        <v>600</v>
      </c>
      <c r="M86" s="61"/>
      <c r="N86" s="22">
        <f t="shared" si="5"/>
        <v>0</v>
      </c>
      <c r="O86" s="95">
        <v>0.1</v>
      </c>
      <c r="P86" s="22">
        <f t="shared" si="2"/>
        <v>0</v>
      </c>
      <c r="Q86" s="22">
        <f t="shared" si="3"/>
        <v>0</v>
      </c>
    </row>
    <row r="87" spans="1:19" s="38" customFormat="1" ht="18.75" customHeight="1" x14ac:dyDescent="0.2">
      <c r="A87" s="115" t="s">
        <v>130</v>
      </c>
      <c r="B87" s="115"/>
      <c r="C87" s="115"/>
      <c r="D87" s="115"/>
      <c r="E87" s="115"/>
      <c r="F87" s="115"/>
      <c r="G87" s="115"/>
      <c r="H87" s="115"/>
      <c r="I87" s="115"/>
      <c r="J87" s="115"/>
      <c r="K87" s="115"/>
      <c r="L87" s="115"/>
      <c r="M87" s="115"/>
      <c r="N87" s="115"/>
      <c r="O87" s="115"/>
      <c r="P87" s="116">
        <f>SUM(N14:N27)+N30+SUM(N31:N34)+N37+SUM(N38:N45)+N49+N53+N54+N55+N58+SUM(N59:N61)+N64+SUM(N65:N67)+N70+SUM(N71:N86)</f>
        <v>0</v>
      </c>
      <c r="Q87" s="116"/>
    </row>
    <row r="88" spans="1:19" s="38" customFormat="1" ht="21.75" customHeight="1" x14ac:dyDescent="0.2">
      <c r="A88" s="115" t="s">
        <v>131</v>
      </c>
      <c r="B88" s="115"/>
      <c r="C88" s="115"/>
      <c r="D88" s="115"/>
      <c r="E88" s="115"/>
      <c r="F88" s="115"/>
      <c r="G88" s="115"/>
      <c r="H88" s="115"/>
      <c r="I88" s="115"/>
      <c r="J88" s="115"/>
      <c r="K88" s="115"/>
      <c r="L88" s="115"/>
      <c r="M88" s="115"/>
      <c r="N88" s="115"/>
      <c r="O88" s="115"/>
      <c r="P88" s="116">
        <f>SUM(P14:P27)+P30+SUM(P31:P34)+P37+SUM(P38:P45)+P49+P53+P54+P55+P58+SUM(P59:P63)+P64+SUM(P65:P67)+P70+SUM(P71:P86)</f>
        <v>0</v>
      </c>
      <c r="Q88" s="116"/>
    </row>
    <row r="89" spans="1:19" s="38" customFormat="1" ht="21" customHeight="1" x14ac:dyDescent="0.2">
      <c r="A89" s="115" t="s">
        <v>132</v>
      </c>
      <c r="B89" s="115"/>
      <c r="C89" s="115"/>
      <c r="D89" s="115"/>
      <c r="E89" s="115"/>
      <c r="F89" s="115"/>
      <c r="G89" s="115"/>
      <c r="H89" s="115"/>
      <c r="I89" s="115"/>
      <c r="J89" s="115"/>
      <c r="K89" s="115"/>
      <c r="L89" s="115"/>
      <c r="M89" s="115"/>
      <c r="N89" s="115"/>
      <c r="O89" s="115"/>
      <c r="P89" s="117">
        <f>SUM(Q14:Q27)+Q30+SUM(Q31:Q34)+Q37+SUM(Q38:Q45)+Q49+Q53+SUM(Q54:Q55)+Q58+SUM(Q59:Q61)+Q64+SUM(Q65:Q67)+Q70+SUM(Q71:Q86)</f>
        <v>0</v>
      </c>
      <c r="Q89" s="118"/>
    </row>
    <row r="90" spans="1:19" x14ac:dyDescent="0.25">
      <c r="G90" s="78"/>
    </row>
    <row r="91" spans="1:19" s="46" customFormat="1" ht="12.75" x14ac:dyDescent="0.2">
      <c r="A91" s="42"/>
      <c r="B91" s="43"/>
      <c r="C91" s="80"/>
      <c r="D91" s="80"/>
      <c r="E91" s="80"/>
      <c r="F91" s="80"/>
      <c r="G91" s="80"/>
      <c r="H91" s="81"/>
      <c r="I91" s="102"/>
      <c r="J91" s="102"/>
      <c r="K91" s="102"/>
      <c r="L91" s="44"/>
      <c r="M91" s="45"/>
      <c r="N91" s="91"/>
      <c r="O91" s="92"/>
      <c r="P91" s="92"/>
      <c r="Q91" s="93"/>
      <c r="S91" s="47"/>
    </row>
    <row r="92" spans="1:19" s="46" customFormat="1" ht="38.25" customHeight="1" x14ac:dyDescent="0.2">
      <c r="A92" s="42"/>
      <c r="B92" s="109" t="s">
        <v>133</v>
      </c>
      <c r="C92" s="109"/>
      <c r="D92" s="109"/>
      <c r="E92" s="109"/>
      <c r="F92" s="82"/>
      <c r="G92" s="109" t="s">
        <v>134</v>
      </c>
      <c r="H92" s="109"/>
      <c r="I92" s="109"/>
      <c r="J92" s="109"/>
      <c r="K92" s="109"/>
      <c r="L92" s="109"/>
      <c r="M92" s="109"/>
      <c r="N92" s="109"/>
      <c r="O92" s="109"/>
      <c r="P92" s="109"/>
      <c r="Q92" s="109"/>
      <c r="S92" s="47"/>
    </row>
    <row r="93" spans="1:19" s="46" customFormat="1" ht="15.75" customHeight="1" x14ac:dyDescent="0.2">
      <c r="A93" s="48"/>
      <c r="B93" s="49"/>
      <c r="C93" s="49"/>
      <c r="D93" s="49"/>
      <c r="E93" s="49"/>
      <c r="F93" s="49"/>
      <c r="G93" s="49"/>
      <c r="H93" s="83"/>
      <c r="I93" s="103"/>
      <c r="J93" s="103"/>
      <c r="K93" s="103"/>
      <c r="L93" s="50"/>
      <c r="M93" s="11"/>
      <c r="N93" s="94"/>
      <c r="O93" s="94"/>
      <c r="P93" s="94"/>
      <c r="Q93" s="93"/>
      <c r="S93" s="47"/>
    </row>
    <row r="94" spans="1:19" s="46" customFormat="1" ht="15.75" customHeight="1" x14ac:dyDescent="0.2">
      <c r="A94" s="51"/>
      <c r="B94" s="110" t="s">
        <v>135</v>
      </c>
      <c r="C94" s="110"/>
      <c r="D94" s="110"/>
      <c r="E94" s="110"/>
      <c r="F94" s="110"/>
      <c r="G94" s="84"/>
      <c r="H94" s="85"/>
      <c r="I94" s="104"/>
      <c r="J94" s="104"/>
      <c r="K94" s="104"/>
      <c r="L94" s="52"/>
      <c r="M94" s="11"/>
      <c r="N94" s="94"/>
      <c r="O94" s="94"/>
      <c r="P94" s="94"/>
      <c r="Q94" s="93"/>
      <c r="S94" s="47"/>
    </row>
    <row r="95" spans="1:19" s="46" customFormat="1" ht="15.75" customHeight="1" x14ac:dyDescent="0.2">
      <c r="A95" s="51">
        <v>59019.06</v>
      </c>
      <c r="B95" s="53"/>
      <c r="C95" s="53"/>
      <c r="D95" s="53"/>
      <c r="E95" s="53"/>
      <c r="F95" s="53"/>
      <c r="G95" s="53"/>
      <c r="H95" s="86"/>
      <c r="I95" s="105"/>
      <c r="J95" s="105"/>
      <c r="K95" s="105"/>
      <c r="L95" s="54"/>
      <c r="M95" s="111" t="s">
        <v>136</v>
      </c>
      <c r="N95" s="111"/>
      <c r="O95" s="111"/>
      <c r="P95" s="111"/>
      <c r="Q95" s="93"/>
      <c r="S95" s="47"/>
    </row>
    <row r="96" spans="1:19" s="46" customFormat="1" ht="15.75" customHeight="1" x14ac:dyDescent="0.2">
      <c r="A96" s="51"/>
      <c r="B96" s="53"/>
      <c r="C96" s="53"/>
      <c r="D96" s="53"/>
      <c r="E96" s="53"/>
      <c r="F96" s="87"/>
      <c r="G96" s="53"/>
      <c r="H96" s="88"/>
      <c r="I96" s="106"/>
      <c r="J96" s="106"/>
      <c r="K96" s="106"/>
      <c r="L96" s="55"/>
      <c r="M96" s="112"/>
      <c r="N96" s="113"/>
      <c r="O96" s="113"/>
      <c r="P96" s="113"/>
      <c r="Q96" s="93"/>
      <c r="S96" s="47"/>
    </row>
    <row r="97" spans="1:19" s="46" customFormat="1" ht="15.75" customHeight="1" x14ac:dyDescent="0.2">
      <c r="A97" s="51"/>
      <c r="B97" s="53"/>
      <c r="C97" s="53"/>
      <c r="D97" s="53"/>
      <c r="E97" s="53"/>
      <c r="F97" s="53"/>
      <c r="G97" s="53"/>
      <c r="H97" s="88"/>
      <c r="I97" s="106"/>
      <c r="J97" s="106"/>
      <c r="K97" s="106"/>
      <c r="L97" s="54"/>
      <c r="M97" s="114"/>
      <c r="N97" s="114"/>
      <c r="O97" s="114"/>
      <c r="P97" s="114"/>
      <c r="Q97" s="93"/>
      <c r="S97" s="47"/>
    </row>
    <row r="98" spans="1:19" s="46" customFormat="1" ht="15.75" customHeight="1" x14ac:dyDescent="0.2">
      <c r="A98" s="51"/>
      <c r="C98" s="53"/>
      <c r="D98" s="53"/>
      <c r="E98" s="53"/>
      <c r="F98" s="53"/>
      <c r="G98" s="53"/>
      <c r="H98" s="86"/>
      <c r="I98" s="105"/>
      <c r="J98" s="105"/>
      <c r="K98" s="105"/>
      <c r="L98" s="54"/>
      <c r="M98" s="11"/>
      <c r="N98" s="94"/>
      <c r="O98" s="94"/>
      <c r="P98" s="94"/>
      <c r="Q98" s="93"/>
      <c r="S98" s="47"/>
    </row>
  </sheetData>
  <mergeCells count="56">
    <mergeCell ref="A1:Q2"/>
    <mergeCell ref="A3:Q4"/>
    <mergeCell ref="A6:C6"/>
    <mergeCell ref="N6:Q6"/>
    <mergeCell ref="A7:C7"/>
    <mergeCell ref="N7:Q7"/>
    <mergeCell ref="A8:C8"/>
    <mergeCell ref="N8:Q8"/>
    <mergeCell ref="A9:C9"/>
    <mergeCell ref="N9:Q9"/>
    <mergeCell ref="A10:C10"/>
    <mergeCell ref="N10:Q10"/>
    <mergeCell ref="A11:C11"/>
    <mergeCell ref="N11:Q11"/>
    <mergeCell ref="A28:A30"/>
    <mergeCell ref="B28:B30"/>
    <mergeCell ref="C30:M30"/>
    <mergeCell ref="N30:O30"/>
    <mergeCell ref="F28:F29"/>
    <mergeCell ref="A35:A37"/>
    <mergeCell ref="B35:B37"/>
    <mergeCell ref="C37:M37"/>
    <mergeCell ref="N37:O37"/>
    <mergeCell ref="A46:A49"/>
    <mergeCell ref="B46:B49"/>
    <mergeCell ref="C49:M49"/>
    <mergeCell ref="N49:O49"/>
    <mergeCell ref="F35:F36"/>
    <mergeCell ref="A50:A53"/>
    <mergeCell ref="B50:B53"/>
    <mergeCell ref="C53:M53"/>
    <mergeCell ref="N53:O53"/>
    <mergeCell ref="A56:A58"/>
    <mergeCell ref="B56:B58"/>
    <mergeCell ref="C58:M58"/>
    <mergeCell ref="N58:O58"/>
    <mergeCell ref="A62:A64"/>
    <mergeCell ref="B62:B64"/>
    <mergeCell ref="C64:M64"/>
    <mergeCell ref="N64:O64"/>
    <mergeCell ref="A68:A70"/>
    <mergeCell ref="B68:B70"/>
    <mergeCell ref="C70:M70"/>
    <mergeCell ref="N70:O70"/>
    <mergeCell ref="F62:F63"/>
    <mergeCell ref="A87:O87"/>
    <mergeCell ref="P87:Q87"/>
    <mergeCell ref="A88:O88"/>
    <mergeCell ref="P88:Q88"/>
    <mergeCell ref="A89:O89"/>
    <mergeCell ref="P89:Q89"/>
    <mergeCell ref="B92:E92"/>
    <mergeCell ref="G92:Q92"/>
    <mergeCell ref="B94:F94"/>
    <mergeCell ref="M95:P95"/>
    <mergeCell ref="M96:P97"/>
  </mergeCells>
  <pageMargins left="0.28000000000000003" right="0.2" top="0.32" bottom="0.47" header="0.3" footer="0.3"/>
  <pageSetup paperSize="8"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3"/>
  <sheetViews>
    <sheetView topLeftCell="A4" workbookViewId="0">
      <selection activeCell="S15" sqref="S15"/>
    </sheetView>
  </sheetViews>
  <sheetFormatPr defaultRowHeight="12.75" x14ac:dyDescent="0.2"/>
  <cols>
    <col min="1" max="16384" width="9.140625" style="56"/>
  </cols>
  <sheetData>
    <row r="2" spans="1:13" x14ac:dyDescent="0.2">
      <c r="A2" s="152" t="s">
        <v>137</v>
      </c>
      <c r="B2" s="152"/>
    </row>
    <row r="3" spans="1:13" ht="61.5" customHeight="1" x14ac:dyDescent="0.2">
      <c r="A3" s="153" t="s">
        <v>138</v>
      </c>
      <c r="B3" s="153"/>
      <c r="C3" s="153"/>
      <c r="D3" s="153"/>
      <c r="E3" s="153"/>
      <c r="F3" s="153"/>
      <c r="G3" s="153"/>
      <c r="H3" s="153"/>
      <c r="I3" s="153"/>
      <c r="J3" s="153"/>
      <c r="K3" s="153"/>
      <c r="L3" s="153"/>
      <c r="M3" s="153"/>
    </row>
    <row r="5" spans="1:13" ht="71.25" customHeight="1" x14ac:dyDescent="0.2">
      <c r="A5" s="154" t="s">
        <v>205</v>
      </c>
      <c r="B5" s="153"/>
      <c r="C5" s="153"/>
      <c r="D5" s="153"/>
      <c r="E5" s="153"/>
      <c r="F5" s="153"/>
      <c r="G5" s="153"/>
      <c r="H5" s="153"/>
      <c r="I5" s="153"/>
      <c r="J5" s="153"/>
      <c r="K5" s="153"/>
      <c r="L5" s="153"/>
      <c r="M5" s="153"/>
    </row>
    <row r="6" spans="1:13" x14ac:dyDescent="0.2">
      <c r="A6" s="56" t="s">
        <v>139</v>
      </c>
    </row>
    <row r="7" spans="1:13" ht="37.5" customHeight="1" x14ac:dyDescent="0.2">
      <c r="A7" s="155" t="s">
        <v>206</v>
      </c>
      <c r="B7" s="156"/>
      <c r="C7" s="156"/>
      <c r="D7" s="156"/>
      <c r="E7" s="156"/>
      <c r="F7" s="156"/>
      <c r="G7" s="156"/>
      <c r="H7" s="156"/>
      <c r="I7" s="156"/>
      <c r="J7" s="156"/>
      <c r="K7" s="156"/>
      <c r="L7" s="156"/>
      <c r="M7" s="156"/>
    </row>
    <row r="8" spans="1:13" ht="20.25" customHeight="1" x14ac:dyDescent="0.2">
      <c r="A8" s="60" t="s">
        <v>203</v>
      </c>
      <c r="B8" s="59"/>
      <c r="C8" s="59"/>
      <c r="D8" s="59"/>
      <c r="E8" s="59"/>
      <c r="F8" s="59"/>
      <c r="G8" s="59"/>
      <c r="H8" s="59"/>
      <c r="I8" s="59"/>
      <c r="J8" s="59"/>
      <c r="K8" s="59"/>
      <c r="L8" s="59"/>
      <c r="M8" s="59"/>
    </row>
    <row r="9" spans="1:13" ht="39" customHeight="1" x14ac:dyDescent="0.2">
      <c r="A9" s="157" t="s">
        <v>140</v>
      </c>
      <c r="B9" s="157"/>
      <c r="C9" s="157"/>
      <c r="D9" s="157"/>
      <c r="E9" s="157"/>
      <c r="F9" s="157"/>
      <c r="G9" s="157"/>
      <c r="H9" s="157"/>
      <c r="I9" s="157"/>
      <c r="J9" s="157"/>
      <c r="K9" s="157"/>
      <c r="L9" s="157"/>
      <c r="M9" s="157"/>
    </row>
    <row r="10" spans="1:13" x14ac:dyDescent="0.2">
      <c r="A10" s="57"/>
      <c r="B10" s="57"/>
      <c r="C10" s="57"/>
      <c r="D10" s="57"/>
      <c r="E10" s="57"/>
      <c r="F10" s="57"/>
      <c r="G10" s="57"/>
      <c r="H10" s="57"/>
      <c r="I10" s="57"/>
      <c r="J10" s="57"/>
      <c r="K10" s="57"/>
      <c r="L10" s="57"/>
      <c r="M10" s="57"/>
    </row>
    <row r="11" spans="1:13" x14ac:dyDescent="0.2">
      <c r="A11" s="151" t="s">
        <v>141</v>
      </c>
      <c r="B11" s="151"/>
      <c r="C11" s="151"/>
      <c r="D11" s="151"/>
      <c r="E11" s="151"/>
      <c r="F11" s="151"/>
      <c r="G11" s="151"/>
      <c r="H11" s="151"/>
      <c r="I11" s="151"/>
      <c r="J11" s="151"/>
      <c r="K11" s="151"/>
      <c r="L11" s="151"/>
      <c r="M11" s="151"/>
    </row>
    <row r="13" spans="1:13" ht="51.75" customHeight="1" x14ac:dyDescent="0.2">
      <c r="A13" s="158" t="s">
        <v>202</v>
      </c>
      <c r="B13" s="158"/>
      <c r="C13" s="158"/>
      <c r="D13" s="158"/>
      <c r="E13" s="158"/>
      <c r="F13" s="158"/>
      <c r="G13" s="158"/>
      <c r="H13" s="158"/>
      <c r="I13" s="158"/>
      <c r="J13" s="158"/>
      <c r="K13" s="158"/>
      <c r="L13" s="158"/>
      <c r="M13" s="158"/>
    </row>
    <row r="15" spans="1:13" ht="42" customHeight="1" x14ac:dyDescent="0.2">
      <c r="A15" s="153" t="s">
        <v>142</v>
      </c>
      <c r="B15" s="153"/>
      <c r="C15" s="153"/>
      <c r="D15" s="153"/>
      <c r="E15" s="153"/>
      <c r="F15" s="153"/>
      <c r="G15" s="153"/>
      <c r="H15" s="153"/>
      <c r="I15" s="153"/>
      <c r="J15" s="153"/>
      <c r="K15" s="153"/>
      <c r="L15" s="153"/>
      <c r="M15" s="153"/>
    </row>
    <row r="16" spans="1:13" x14ac:dyDescent="0.2">
      <c r="A16" s="58"/>
      <c r="B16" s="58"/>
      <c r="C16" s="58"/>
      <c r="D16" s="58"/>
      <c r="E16" s="58"/>
      <c r="F16" s="58"/>
      <c r="G16" s="58"/>
      <c r="H16" s="58"/>
      <c r="I16" s="58"/>
      <c r="J16" s="58"/>
      <c r="K16" s="58"/>
      <c r="L16" s="58"/>
      <c r="M16" s="58"/>
    </row>
    <row r="17" spans="1:13" x14ac:dyDescent="0.2">
      <c r="A17" s="151" t="s">
        <v>143</v>
      </c>
      <c r="B17" s="151"/>
      <c r="C17" s="151"/>
      <c r="D17" s="151"/>
      <c r="E17" s="151"/>
      <c r="F17" s="151"/>
      <c r="G17" s="151"/>
      <c r="H17" s="151"/>
      <c r="I17" s="151"/>
      <c r="J17" s="151"/>
      <c r="K17" s="151"/>
      <c r="L17" s="151"/>
      <c r="M17" s="151"/>
    </row>
    <row r="18" spans="1:13" x14ac:dyDescent="0.2">
      <c r="A18" s="159" t="s">
        <v>144</v>
      </c>
      <c r="B18" s="159"/>
      <c r="C18" s="159"/>
      <c r="D18" s="159"/>
      <c r="E18" s="159"/>
      <c r="F18" s="159"/>
      <c r="G18" s="159"/>
      <c r="H18" s="159"/>
      <c r="I18" s="159"/>
      <c r="J18" s="159"/>
      <c r="K18" s="159"/>
      <c r="L18" s="159"/>
      <c r="M18" s="159"/>
    </row>
    <row r="19" spans="1:13" x14ac:dyDescent="0.2">
      <c r="A19" s="159" t="s">
        <v>145</v>
      </c>
      <c r="B19" s="159"/>
      <c r="C19" s="159"/>
      <c r="D19" s="159"/>
      <c r="E19" s="159"/>
      <c r="F19" s="159"/>
      <c r="G19" s="159"/>
      <c r="H19" s="159"/>
      <c r="I19" s="159"/>
      <c r="J19" s="159"/>
      <c r="K19" s="159"/>
      <c r="L19" s="159"/>
      <c r="M19" s="159"/>
    </row>
    <row r="21" spans="1:13" ht="36" customHeight="1" x14ac:dyDescent="0.2">
      <c r="A21" s="157" t="s">
        <v>146</v>
      </c>
      <c r="B21" s="157"/>
      <c r="C21" s="157"/>
      <c r="D21" s="157"/>
      <c r="E21" s="157"/>
      <c r="F21" s="157"/>
      <c r="G21" s="157"/>
      <c r="H21" s="157"/>
      <c r="I21" s="157"/>
      <c r="J21" s="157"/>
      <c r="K21" s="157"/>
      <c r="L21" s="157"/>
      <c r="M21" s="157"/>
    </row>
    <row r="23" spans="1:13" ht="32.25" customHeight="1" x14ac:dyDescent="0.2">
      <c r="A23" s="157" t="s">
        <v>147</v>
      </c>
      <c r="B23" s="157"/>
      <c r="C23" s="157"/>
      <c r="D23" s="157"/>
      <c r="E23" s="157"/>
      <c r="F23" s="157"/>
      <c r="G23" s="157"/>
      <c r="H23" s="157"/>
      <c r="I23" s="157"/>
      <c r="J23" s="157"/>
      <c r="K23" s="157"/>
      <c r="L23" s="157"/>
      <c r="M23" s="157"/>
    </row>
  </sheetData>
  <mergeCells count="13">
    <mergeCell ref="A23:M23"/>
    <mergeCell ref="A13:M13"/>
    <mergeCell ref="A15:M15"/>
    <mergeCell ref="A17:M17"/>
    <mergeCell ref="A18:M18"/>
    <mergeCell ref="A19:M19"/>
    <mergeCell ref="A21:M21"/>
    <mergeCell ref="A11:M11"/>
    <mergeCell ref="A2:B2"/>
    <mergeCell ref="A3:M3"/>
    <mergeCell ref="A5:M5"/>
    <mergeCell ref="A7:M7"/>
    <mergeCell ref="A9:M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 понуде</vt:lpstr>
      <vt:lpstr>упутство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2019-08-29T09:42:25Z</dcterms:modified>
</cp:coreProperties>
</file>