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понуде'!$A$1:$N$108</definedName>
    <definedName name="_xlnm.Print_Area" localSheetId="1">'Упутство'!$A$1:$M$15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<sst xmlns="http://schemas.openxmlformats.org/spreadsheetml/2006/main" count="291" uniqueCount="166">
  <si>
    <t>prašak za rastvor za infuziju</t>
  </si>
  <si>
    <t>prašak za rastvor za injekciju</t>
  </si>
  <si>
    <t>rastvor za injekciju</t>
  </si>
  <si>
    <t>film tableta</t>
  </si>
  <si>
    <t>rastvor za injekciju u napunjenom injekcionom špricu</t>
  </si>
  <si>
    <t>prašak i rastvarač za rastvor za injekciju</t>
  </si>
  <si>
    <t>koncentrat za rastvor za infuziju</t>
  </si>
  <si>
    <t>tableta</t>
  </si>
  <si>
    <t>ampula</t>
  </si>
  <si>
    <t>bočica</t>
  </si>
  <si>
    <t>injekcioni špric</t>
  </si>
  <si>
    <t>200 mg</t>
  </si>
  <si>
    <t>100 mg</t>
  </si>
  <si>
    <t>50 mg</t>
  </si>
  <si>
    <t>40 mg</t>
  </si>
  <si>
    <t>10 mg</t>
  </si>
  <si>
    <t>7,5 mg</t>
  </si>
  <si>
    <t>500 mg</t>
  </si>
  <si>
    <t>1000 mg</t>
  </si>
  <si>
    <t>25 mg</t>
  </si>
  <si>
    <t>Назив понуђача:</t>
  </si>
  <si>
    <t>Седиште понуђача:</t>
  </si>
  <si>
    <t>Број понуде:</t>
  </si>
  <si>
    <t>Датум понуде:</t>
  </si>
  <si>
    <t>Матични број понуђача:</t>
  </si>
  <si>
    <t>ПИБ</t>
  </si>
  <si>
    <t>УПУТСТВО: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</si>
  <si>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број), порески идентификациони број понуђача (поље: ПИБ). 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</si>
  <si>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</si>
  <si>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</si>
  <si>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</si>
  <si>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</si>
  <si>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</si>
  <si>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>Овлашћено лице понуђача:</t>
  </si>
  <si>
    <t>Рок важења понуде је ______________ дана од дана отварања понуда.</t>
  </si>
  <si>
    <t>- уз понуду достави, у електронском облику (ексел фајл), на CD/DVD-у или USB-у, непотписану копију попуњеног обрасца понуде.</t>
  </si>
  <si>
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</t>
  </si>
  <si>
    <t>150 mg</t>
  </si>
  <si>
    <t>Рок испоруке износи  _________________ од дана пријема писменог захтева купца/крајњег корисника Фонда за СОВО.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</si>
  <si>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</si>
  <si>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</si>
  <si>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</si>
  <si>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</si>
  <si>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</si>
  <si>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</si>
  <si>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</si>
  <si>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</si>
  <si>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</si>
  <si>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</si>
  <si>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</si>
  <si>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Стопа ПДВ-а</t>
  </si>
  <si>
    <t>Износ ПДВ-а</t>
  </si>
  <si>
    <t>Укупна цена са ПДВ-ом</t>
  </si>
  <si>
    <t>ciklofosfamid</t>
  </si>
  <si>
    <t>Укупно за партију 1</t>
  </si>
  <si>
    <t>ifosfamid</t>
  </si>
  <si>
    <t>Укупно за партију 4</t>
  </si>
  <si>
    <t>Укупно за партију 23</t>
  </si>
  <si>
    <t>Укупно за партију 27</t>
  </si>
  <si>
    <t>Укупно за партију 33</t>
  </si>
  <si>
    <t>Укупно за партију 35</t>
  </si>
  <si>
    <t>УКУПНА ВРЕДНОСТ ПОНУДЕ БЕЗ ПДВ-а</t>
  </si>
  <si>
    <t>УКУПНА ВРЕДНОСТ ПОНУДЕ СА ПДВ-ом</t>
  </si>
  <si>
    <t>ИЗНОС ПДВ-а</t>
  </si>
  <si>
    <t>dakarbazin</t>
  </si>
  <si>
    <t>metotreksat</t>
  </si>
  <si>
    <t>metotreksat, napunjeni injekcioni špric, 7,5 mg</t>
  </si>
  <si>
    <t>metotreksat, napunjeni injekcioni špric, 10 mg</t>
  </si>
  <si>
    <t>metotreksat, napunjeni injekcioni špric, 12,5 mg</t>
  </si>
  <si>
    <t>metotreksat, napunjeni injekcioni špric, 15 mg</t>
  </si>
  <si>
    <t>metotreksat, napunjeni injekcioni špric, 20 mg</t>
  </si>
  <si>
    <t>metotreksat, napunjeni injekcioni špric, 25 mg</t>
  </si>
  <si>
    <t>kladribin</t>
  </si>
  <si>
    <t>12,5 mg</t>
  </si>
  <si>
    <t>15 mg</t>
  </si>
  <si>
    <t>20 mg</t>
  </si>
  <si>
    <t>citarabin</t>
  </si>
  <si>
    <t>prašak i rastvarač za rastvor za injekciju/ rastvor za injekciju/infuziju</t>
  </si>
  <si>
    <t xml:space="preserve">250 mg </t>
  </si>
  <si>
    <t>fluorouracil, 5000 mg</t>
  </si>
  <si>
    <t>5000 mg</t>
  </si>
  <si>
    <t>gemcitabin</t>
  </si>
  <si>
    <t>prašak/koncentrat za rastvor za infuziju</t>
  </si>
  <si>
    <t>kapecitabin</t>
  </si>
  <si>
    <t>vinkristin</t>
  </si>
  <si>
    <t>1 mg</t>
  </si>
  <si>
    <t>vinorelbin</t>
  </si>
  <si>
    <t>etopozid</t>
  </si>
  <si>
    <t>paklitaksel</t>
  </si>
  <si>
    <t>30 mg</t>
  </si>
  <si>
    <t>docetaksel</t>
  </si>
  <si>
    <t>80 mg</t>
  </si>
  <si>
    <t>doksorubicin</t>
  </si>
  <si>
    <t>daunorubicin</t>
  </si>
  <si>
    <t>epirubicin, 10 mg i 50 mg</t>
  </si>
  <si>
    <t>injekcija/ liofilizat za rastvor za infuziju</t>
  </si>
  <si>
    <t>epirubicin, 20 mg  i 100 mg</t>
  </si>
  <si>
    <t>rastvor za injekciju/
infuziju</t>
  </si>
  <si>
    <t>mitoksantron</t>
  </si>
  <si>
    <t xml:space="preserve">bleomicin </t>
  </si>
  <si>
    <t>15000 i.j.</t>
  </si>
  <si>
    <t>cisplatin</t>
  </si>
  <si>
    <t>rastvor za infuziju/ koncentrat za rastvor za infuziju</t>
  </si>
  <si>
    <t>450 mg</t>
  </si>
  <si>
    <t>oksaliplatin</t>
  </si>
  <si>
    <t>koncentrat/prašak  za rastvor za infuziju</t>
  </si>
  <si>
    <t>irinotekan</t>
  </si>
  <si>
    <t xml:space="preserve">3,75 mg </t>
  </si>
  <si>
    <t>11,25 mg</t>
  </si>
  <si>
    <t>leuprorelin, 45 mg</t>
  </si>
  <si>
    <t>45 mg</t>
  </si>
  <si>
    <t>goserelin</t>
  </si>
  <si>
    <t>implant</t>
  </si>
  <si>
    <t>3,6 mg</t>
  </si>
  <si>
    <t>10,8 mg</t>
  </si>
  <si>
    <t>prašak i rastvarač za suspenziju za injekciju sa produženim oslobađanjem</t>
  </si>
  <si>
    <t>3,75 mg</t>
  </si>
  <si>
    <t>22,5 mg</t>
  </si>
  <si>
    <t>triptorelin, 0,1 mg</t>
  </si>
  <si>
    <t>0,1 mg</t>
  </si>
  <si>
    <t>kalcijum folinat, 50 mg</t>
  </si>
  <si>
    <t>Начин уноса цене: У образац цене уносе се  једничне цене, заокружене на 2 децимале,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</si>
  <si>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За партије које се састоје из више ставки понуђач мора да понуди све тражене јачине лека од истог произвођача у оквиру једне партије.</t>
  </si>
  <si>
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осигурања.</t>
  </si>
  <si>
    <t>melfalan</t>
  </si>
  <si>
    <t>prašak i rastvarač za rastvor za injekciju/infuziju</t>
  </si>
  <si>
    <t>fluorouracil, 250 mg</t>
  </si>
  <si>
    <t>fluorouracil 500 mg</t>
  </si>
  <si>
    <t>Imatinib, 100 mg i 400 mg</t>
  </si>
  <si>
    <t>100 mg i 400 mg</t>
  </si>
  <si>
    <t>mg</t>
  </si>
  <si>
    <t>leuprorelin, 11,25 mg</t>
  </si>
  <si>
    <t>Укупно за партију 5</t>
  </si>
  <si>
    <t>Укупно за партију 24</t>
  </si>
  <si>
    <t>Укупно за партију 28</t>
  </si>
  <si>
    <t>prašak za rastvor za injekciju/infuziju</t>
  </si>
  <si>
    <t>rastvor za injekciju/ koncentrat za rastvor za injekciju/infuziju</t>
  </si>
  <si>
    <t>rastvor za injekciju/infuziju/ koncentrat za rastvor za injekciju/infuziju</t>
  </si>
  <si>
    <t>rastvor/prašak za rastvor za injekciju/infuziju</t>
  </si>
  <si>
    <t>leuprorelin, 22,5 mg</t>
  </si>
  <si>
    <t>prašak i rastvarač za suspenziju za injekciju u napunjenom injekcionom špricu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</si>
  <si>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</t>
  </si>
  <si>
    <r>
      <t>ПРИЛО</t>
    </r>
    <r>
      <rPr>
        <b/>
        <sz val="9"/>
        <rFont val="Arial"/>
        <family val="2"/>
      </rPr>
      <t>Г В</t>
    </r>
    <r>
      <rPr>
        <b/>
        <sz val="9"/>
        <color indexed="8"/>
        <rFont val="Arial"/>
        <family val="2"/>
      </rPr>
      <t xml:space="preserve"> - ОБРАЗАЦ БР. 4.1 - ПОНУДА ЗА ЈАВНУ НАБАВКУ ЦИТОСТАТИKA СА ЛИСТЕ Б И ЛИСТЕ Д ЛИСТЕ ЛЕКОВА ЗА 2019. ГОДИНУ, КОЈИ У СЕБИ САДРЖИ ОБРАЗАЦ СТРУКТУРЕ ЦЕНЕ СА УПУТСТВОМ КАКО ДА СЕ ПОПУНИ  </t>
    </r>
  </si>
  <si>
    <t>prašak za rastvor za injekciju/infuziju/ koncentrat za rastvor za infuziju/ prašak i rastvarač  za rastvor za injekciju</t>
  </si>
  <si>
    <t>karboplatin 150 mg</t>
  </si>
  <si>
    <t>karboplatin 450 mg</t>
  </si>
  <si>
    <t>bortezomib, 1 mg</t>
  </si>
  <si>
    <t>bortezomib, 3,5 mg</t>
  </si>
  <si>
    <t>3,5 mg</t>
  </si>
  <si>
    <t>prašak i rastvarač za suspenziju za injekciju u napunjenom injekcioni špricu</t>
  </si>
  <si>
    <t>triptorelin 3,75 mg</t>
  </si>
  <si>
    <t>triptorelin 11,25 mg</t>
  </si>
  <si>
    <t>triptorelin 22,5 mg</t>
  </si>
  <si>
    <t>Рок испоруке износи _________________ од дана добијања законом неопходне документације за промет нерегистрованог лека. (овај рок испоруке попуњава понуђач који нуди лек са Д Листе лекова за партију 2)</t>
  </si>
  <si>
    <t>Укупно за партију 42</t>
  </si>
  <si>
    <t>Укупно за партију 30</t>
  </si>
  <si>
    <t>Укупно за партију 26</t>
  </si>
  <si>
    <t>Укупно за партију 22</t>
  </si>
  <si>
    <t>Укупно за партију 20</t>
  </si>
  <si>
    <t>Укупно за партију 17</t>
  </si>
  <si>
    <t>Укупно за партију 13</t>
  </si>
  <si>
    <r>
      <t>Рок испоруке се уноси у сатима, при чему не може бити дужи од 72 h, oд дана пријема писменог захтева купца.
Рок испоруке од дана добијања законом предвиђене документације за промет нерегистрованог лека се уноси у сатима, при чему не може бити дужи од 72 h, а овај рок испоруке дужан је да унесе понуђач који доставља понуду за лек са Д Листе лекова за партију 2</t>
    </r>
    <r>
      <rPr>
        <sz val="10"/>
        <color indexed="8"/>
        <rFont val="Arial"/>
        <family val="2"/>
      </rPr>
      <t>.</t>
    </r>
  </si>
  <si>
    <r>
      <t>Поводом позива за подношење понуде бр. 404-1-</t>
    </r>
    <r>
      <rPr>
        <sz val="9"/>
        <rFont val="Arial"/>
        <family val="2"/>
      </rPr>
      <t>14/19-7</t>
    </r>
    <r>
      <rPr>
        <sz val="9"/>
        <rFont val="Arial"/>
        <family val="2"/>
      </rPr>
      <t xml:space="preserve"> од </t>
    </r>
    <r>
      <rPr>
        <sz val="9"/>
        <rFont val="Arial"/>
        <family val="2"/>
      </rPr>
      <t xml:space="preserve">08.05.2019. </t>
    </r>
    <r>
      <rPr>
        <sz val="9"/>
        <rFont val="Arial"/>
        <family val="2"/>
      </rPr>
      <t>године за јавну набавку Цитостатика са Листе Б и Листе Д Листе лекова за 2019. годину, бр. ЈН 404-1-110/19-15, објављеног  на Порталу јавних набавки дана</t>
    </r>
    <r>
      <rPr>
        <sz val="9"/>
        <rFont val="Arial"/>
        <family val="2"/>
      </rPr>
      <t xml:space="preserve"> 08.05.2019</t>
    </r>
    <r>
      <rPr>
        <sz val="9"/>
        <rFont val="Arial"/>
        <family val="2"/>
      </rPr>
      <t>. године, подносим понуду како следи:</t>
    </r>
  </si>
  <si>
    <t>leuprorelin, 3,75 mg u terapiji dijagnoza N80 i C50</t>
  </si>
  <si>
    <t xml:space="preserve">leuprorelin, 3,75 mg u terapiji dijagnoze C61 </t>
  </si>
  <si>
    <t>Понуђач је дужан да за лек који нуди достави исту цену уколико исти нуди у две различите партије (партија 38 и 48).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</si>
</sst>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d\.mm\.yyyy;@"/>
    <numFmt numFmtId="183" formatCode="dd/mm/yyyy;@"/>
    <numFmt numFmtId="184" formatCode="0000000"/>
    <numFmt numFmtId="185" formatCode="#,##0.0"/>
    <numFmt numFmtId="186" formatCode="#,##0.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46" fillId="0" borderId="0" xfId="0" applyFont="1" applyFill="1" applyAlignment="1">
      <alignment horizontal="center" vertical="center" wrapText="1"/>
    </xf>
    <xf numFmtId="0" fontId="47" fillId="0" borderId="0" xfId="101" applyFont="1" applyFill="1" applyBorder="1" applyAlignment="1" applyProtection="1">
      <alignment vertical="center" wrapText="1"/>
      <protection locked="0"/>
    </xf>
    <xf numFmtId="0" fontId="8" fillId="0" borderId="0" xfId="10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/>
    </xf>
    <xf numFmtId="0" fontId="5" fillId="0" borderId="0" xfId="101" applyFont="1" applyFill="1" applyBorder="1" applyAlignment="1">
      <alignment horizontal="right" vertical="center" wrapText="1"/>
      <protection/>
    </xf>
    <xf numFmtId="170" fontId="6" fillId="0" borderId="0" xfId="0" applyNumberFormat="1" applyFont="1" applyFill="1" applyBorder="1" applyAlignment="1">
      <alignment horizontal="center" vertical="center" wrapText="1"/>
    </xf>
    <xf numFmtId="0" fontId="46" fillId="0" borderId="10" xfId="115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115" applyFont="1" applyFill="1" applyBorder="1" applyAlignment="1">
      <alignment horizontal="center" vertical="center" wrapText="1"/>
      <protection/>
    </xf>
    <xf numFmtId="3" fontId="7" fillId="33" borderId="10" xfId="115" applyNumberFormat="1" applyFont="1" applyFill="1" applyBorder="1" applyAlignment="1">
      <alignment horizontal="center" vertical="center" wrapText="1"/>
      <protection/>
    </xf>
    <xf numFmtId="0" fontId="46" fillId="0" borderId="10" xfId="115" applyFont="1" applyBorder="1" applyAlignment="1">
      <alignment horizontal="center" vertical="center" wrapText="1"/>
      <protection/>
    </xf>
    <xf numFmtId="0" fontId="5" fillId="0" borderId="0" xfId="101" applyFont="1" applyFill="1" applyBorder="1" applyAlignment="1">
      <alignment horizontal="center" vertical="center" wrapText="1"/>
      <protection/>
    </xf>
    <xf numFmtId="0" fontId="8" fillId="34" borderId="10" xfId="62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6" fillId="0" borderId="0" xfId="0" applyFont="1" applyAlignment="1">
      <alignment vertical="top" wrapText="1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Border="1" applyAlignment="1" applyProtection="1">
      <alignment vertical="top" wrapText="1"/>
      <protection locked="0"/>
    </xf>
    <xf numFmtId="0" fontId="46" fillId="0" borderId="0" xfId="0" applyNumberFormat="1" applyFont="1" applyBorder="1" applyAlignment="1" applyProtection="1">
      <alignment vertical="center" wrapText="1"/>
      <protection locked="0"/>
    </xf>
    <xf numFmtId="0" fontId="47" fillId="0" borderId="0" xfId="0" applyNumberFormat="1" applyFont="1" applyBorder="1" applyAlignment="1" applyProtection="1">
      <alignment vertical="center" wrapText="1"/>
      <protection locked="0"/>
    </xf>
    <xf numFmtId="0" fontId="8" fillId="0" borderId="0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 wrapText="1"/>
    </xf>
    <xf numFmtId="0" fontId="4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46" fillId="0" borderId="0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10" fontId="47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4" fontId="47" fillId="19" borderId="10" xfId="0" applyNumberFormat="1" applyFont="1" applyFill="1" applyBorder="1" applyAlignment="1">
      <alignment horizontal="center" vertical="center" wrapText="1"/>
    </xf>
    <xf numFmtId="0" fontId="8" fillId="0" borderId="10" xfId="62" applyFont="1" applyFill="1" applyBorder="1" applyAlignment="1">
      <alignment horizontal="center" vertical="center" wrapText="1"/>
      <protection/>
    </xf>
    <xf numFmtId="3" fontId="8" fillId="0" borderId="10" xfId="62" applyNumberFormat="1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4" fontId="47" fillId="0" borderId="0" xfId="0" applyNumberFormat="1" applyFont="1" applyAlignment="1">
      <alignment horizontal="center" vertical="center"/>
    </xf>
    <xf numFmtId="4" fontId="4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0" fontId="6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49" fontId="6" fillId="0" borderId="0" xfId="101" applyNumberFormat="1" applyFont="1" applyFill="1" applyAlignment="1">
      <alignment horizontal="center" vertical="center" wrapText="1"/>
      <protection/>
    </xf>
    <xf numFmtId="0" fontId="6" fillId="0" borderId="0" xfId="101" applyFont="1" applyFill="1" applyAlignment="1">
      <alignment horizontal="center" vertical="center" wrapText="1"/>
      <protection/>
    </xf>
    <xf numFmtId="0" fontId="6" fillId="0" borderId="0" xfId="101" applyFont="1" applyFill="1" applyAlignment="1">
      <alignment horizontal="center" vertical="center"/>
      <protection/>
    </xf>
    <xf numFmtId="3" fontId="6" fillId="0" borderId="0" xfId="101" applyNumberFormat="1" applyFont="1" applyFill="1" applyAlignment="1">
      <alignment horizontal="right" vertical="center"/>
      <protection/>
    </xf>
    <xf numFmtId="0" fontId="6" fillId="0" borderId="0" xfId="0" applyFont="1" applyFill="1" applyAlignment="1">
      <alignment horizontal="right" vertical="justify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0" fontId="41" fillId="0" borderId="0" xfId="0" applyFont="1" applyAlignment="1">
      <alignment wrapText="1"/>
    </xf>
    <xf numFmtId="0" fontId="47" fillId="0" borderId="11" xfId="54" applyFont="1" applyFill="1" applyBorder="1" applyAlignment="1" applyProtection="1">
      <alignment horizontal="center" vertical="center" wrapText="1"/>
      <protection/>
    </xf>
    <xf numFmtId="0" fontId="8" fillId="34" borderId="10" xfId="62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1" xfId="54" applyFont="1" applyFill="1" applyBorder="1" applyAlignment="1" applyProtection="1">
      <alignment horizontal="center" vertical="center" wrapText="1"/>
      <protection/>
    </xf>
    <xf numFmtId="0" fontId="8" fillId="34" borderId="10" xfId="62" applyFont="1" applyFill="1" applyBorder="1" applyAlignment="1">
      <alignment horizontal="center" vertical="center" wrapText="1"/>
      <protection/>
    </xf>
    <xf numFmtId="0" fontId="47" fillId="0" borderId="10" xfId="54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1" xfId="54" applyFont="1" applyFill="1" applyBorder="1" applyAlignment="1" applyProtection="1">
      <alignment horizontal="center" vertical="center" wrapText="1"/>
      <protection/>
    </xf>
    <xf numFmtId="0" fontId="8" fillId="34" borderId="10" xfId="62" applyFont="1" applyFill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 wrapText="1"/>
    </xf>
    <xf numFmtId="0" fontId="47" fillId="0" borderId="10" xfId="54" applyFont="1" applyFill="1" applyBorder="1" applyAlignment="1" applyProtection="1">
      <alignment horizontal="right" vertical="center" wrapText="1"/>
      <protection/>
    </xf>
    <xf numFmtId="3" fontId="47" fillId="0" borderId="10" xfId="54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1" xfId="54" applyFont="1" applyFill="1" applyBorder="1" applyAlignment="1" applyProtection="1">
      <alignment horizontal="center" vertical="center" wrapText="1"/>
      <protection/>
    </xf>
    <xf numFmtId="0" fontId="47" fillId="0" borderId="12" xfId="54" applyFont="1" applyFill="1" applyBorder="1" applyAlignment="1" applyProtection="1">
      <alignment horizontal="center" vertical="center" wrapText="1"/>
      <protection/>
    </xf>
    <xf numFmtId="0" fontId="8" fillId="34" borderId="10" xfId="62" applyFont="1" applyFill="1" applyBorder="1" applyAlignment="1">
      <alignment horizontal="center" vertical="center" wrapText="1"/>
      <protection/>
    </xf>
    <xf numFmtId="0" fontId="47" fillId="19" borderId="13" xfId="54" applyFont="1" applyFill="1" applyBorder="1" applyAlignment="1" applyProtection="1">
      <alignment horizontal="right" vertical="center" wrapText="1"/>
      <protection/>
    </xf>
    <xf numFmtId="0" fontId="47" fillId="19" borderId="14" xfId="54" applyFont="1" applyFill="1" applyBorder="1" applyAlignment="1" applyProtection="1">
      <alignment horizontal="right" vertical="center" wrapText="1"/>
      <protection/>
    </xf>
    <xf numFmtId="0" fontId="47" fillId="19" borderId="15" xfId="54" applyFont="1" applyFill="1" applyBorder="1" applyAlignment="1" applyProtection="1">
      <alignment horizontal="right" vertical="center" wrapText="1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8" fillId="34" borderId="11" xfId="62" applyFont="1" applyFill="1" applyBorder="1" applyAlignment="1">
      <alignment horizontal="center" vertical="center" wrapText="1"/>
      <protection/>
    </xf>
    <xf numFmtId="0" fontId="8" fillId="34" borderId="16" xfId="62" applyFont="1" applyFill="1" applyBorder="1" applyAlignment="1">
      <alignment horizontal="center" vertical="center" wrapText="1"/>
      <protection/>
    </xf>
    <xf numFmtId="0" fontId="6" fillId="0" borderId="0" xfId="101" applyFont="1" applyFill="1" applyBorder="1" applyAlignment="1">
      <alignment horizontal="left" vertical="center" wrapText="1"/>
      <protection/>
    </xf>
    <xf numFmtId="49" fontId="6" fillId="0" borderId="0" xfId="101" applyNumberFormat="1" applyFont="1" applyFill="1" applyAlignment="1">
      <alignment horizontal="left" vertical="center" wrapText="1"/>
      <protection/>
    </xf>
    <xf numFmtId="0" fontId="6" fillId="0" borderId="0" xfId="0" applyFont="1" applyFill="1" applyAlignment="1">
      <alignment horizontal="center" vertical="justify" wrapText="1"/>
    </xf>
    <xf numFmtId="0" fontId="6" fillId="0" borderId="10" xfId="101" applyFont="1" applyFill="1" applyBorder="1" applyAlignment="1">
      <alignment horizontal="right" vertical="center" wrapText="1"/>
      <protection/>
    </xf>
    <xf numFmtId="0" fontId="6" fillId="0" borderId="0" xfId="0" applyFont="1" applyFill="1" applyBorder="1" applyAlignment="1">
      <alignment horizontal="center" vertical="justify" wrapText="1"/>
    </xf>
    <xf numFmtId="0" fontId="49" fillId="0" borderId="0" xfId="0" applyFont="1" applyAlignment="1">
      <alignment/>
    </xf>
    <xf numFmtId="0" fontId="49" fillId="0" borderId="17" xfId="0" applyFont="1" applyBorder="1" applyAlignment="1">
      <alignment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13" xfId="101" applyFont="1" applyFill="1" applyBorder="1" applyAlignment="1">
      <alignment horizontal="right" vertical="center" wrapText="1"/>
      <protection/>
    </xf>
    <xf numFmtId="0" fontId="6" fillId="0" borderId="14" xfId="101" applyFont="1" applyFill="1" applyBorder="1" applyAlignment="1">
      <alignment horizontal="right" vertical="center" wrapText="1"/>
      <protection/>
    </xf>
    <xf numFmtId="0" fontId="6" fillId="0" borderId="15" xfId="101" applyFont="1" applyFill="1" applyBorder="1" applyAlignment="1">
      <alignment horizontal="righ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7" xfId="0" applyNumberFormat="1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>
      <alignment horizontal="center" vertical="top" wrapText="1"/>
    </xf>
    <xf numFmtId="0" fontId="49" fillId="0" borderId="17" xfId="0" applyNumberFormat="1" applyFont="1" applyBorder="1" applyAlignment="1" applyProtection="1">
      <alignment horizontal="center"/>
      <protection locked="0"/>
    </xf>
    <xf numFmtId="14" fontId="49" fillId="0" borderId="17" xfId="0" applyNumberFormat="1" applyFont="1" applyBorder="1" applyAlignment="1" applyProtection="1">
      <alignment horizontal="center"/>
      <protection locked="0"/>
    </xf>
    <xf numFmtId="0" fontId="6" fillId="0" borderId="17" xfId="101" applyFont="1" applyFill="1" applyBorder="1" applyAlignment="1" applyProtection="1">
      <alignment horizontal="center" vertical="center" wrapText="1"/>
      <protection locked="0"/>
    </xf>
    <xf numFmtId="0" fontId="0" fillId="34" borderId="0" xfId="0" applyNumberFormat="1" applyFill="1" applyAlignment="1">
      <alignment horizontal="left" wrapText="1"/>
    </xf>
    <xf numFmtId="0" fontId="0" fillId="34" borderId="0" xfId="0" applyFill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 wrapText="1"/>
    </xf>
    <xf numFmtId="0" fontId="0" fillId="34" borderId="0" xfId="0" applyFill="1" applyAlignment="1">
      <alignment horizontal="left"/>
    </xf>
    <xf numFmtId="0" fontId="41" fillId="34" borderId="0" xfId="0" applyFont="1" applyFill="1" applyAlignment="1">
      <alignment horizontal="left" wrapText="1"/>
    </xf>
    <xf numFmtId="49" fontId="0" fillId="34" borderId="0" xfId="0" applyNumberFormat="1" applyFill="1" applyAlignment="1">
      <alignment horizontal="left"/>
    </xf>
    <xf numFmtId="0" fontId="44" fillId="0" borderId="0" xfId="0" applyFont="1" applyAlignment="1">
      <alignment horizontal="left" vertical="center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tabSelected="1" view="pageBreakPreview" zoomScaleSheetLayoutView="100" workbookViewId="0" topLeftCell="A91">
      <selection activeCell="I96" sqref="I96"/>
    </sheetView>
  </sheetViews>
  <sheetFormatPr defaultColWidth="9.140625" defaultRowHeight="15"/>
  <cols>
    <col min="1" max="1" width="6.8515625" style="45" customWidth="1"/>
    <col min="2" max="2" width="30.28125" style="54" customWidth="1"/>
    <col min="3" max="3" width="10.57421875" style="45" customWidth="1"/>
    <col min="4" max="4" width="15.421875" style="45" customWidth="1"/>
    <col min="5" max="5" width="14.421875" style="45" customWidth="1"/>
    <col min="6" max="6" width="24.421875" style="45" customWidth="1"/>
    <col min="7" max="7" width="15.00390625" style="45" customWidth="1"/>
    <col min="8" max="8" width="14.00390625" style="56" customWidth="1"/>
    <col min="9" max="9" width="13.57421875" style="57" customWidth="1"/>
    <col min="10" max="10" width="13.00390625" style="45" customWidth="1"/>
    <col min="11" max="12" width="13.140625" style="45" customWidth="1"/>
    <col min="13" max="13" width="13.57421875" style="45" customWidth="1"/>
    <col min="14" max="14" width="14.00390625" style="45" customWidth="1"/>
    <col min="15" max="15" width="9.140625" style="45" customWidth="1"/>
    <col min="16" max="16" width="24.421875" style="45" customWidth="1"/>
    <col min="17" max="17" width="15.57421875" style="45" customWidth="1"/>
    <col min="18" max="16384" width="9.140625" style="45" customWidth="1"/>
  </cols>
  <sheetData>
    <row r="1" spans="1:14" s="16" customFormat="1" ht="12">
      <c r="A1" s="114" t="s">
        <v>142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16" customFormat="1" ht="1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s="16" customFormat="1" ht="12.75" customHeight="1">
      <c r="A3" s="115" t="s">
        <v>162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s="16" customFormat="1" ht="1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s="16" customFormat="1" ht="12">
      <c r="A5" s="80"/>
      <c r="B5" s="18"/>
      <c r="C5" s="19"/>
      <c r="D5" s="19"/>
      <c r="E5" s="19"/>
      <c r="F5" s="19"/>
      <c r="G5" s="19"/>
      <c r="H5" s="20"/>
      <c r="I5" s="21"/>
      <c r="J5" s="19"/>
      <c r="K5" s="22"/>
      <c r="L5" s="22"/>
      <c r="M5" s="22"/>
      <c r="N5" s="22"/>
    </row>
    <row r="6" spans="1:14" s="16" customFormat="1" ht="12.75" customHeight="1">
      <c r="A6" s="118" t="s">
        <v>20</v>
      </c>
      <c r="B6" s="118"/>
      <c r="C6" s="118"/>
      <c r="D6" s="23"/>
      <c r="E6" s="24"/>
      <c r="F6" s="24"/>
      <c r="G6" s="25"/>
      <c r="H6" s="26"/>
      <c r="I6" s="27"/>
      <c r="K6" s="116" t="s">
        <v>21</v>
      </c>
      <c r="L6" s="116"/>
      <c r="M6" s="116"/>
      <c r="N6" s="116"/>
    </row>
    <row r="7" spans="1:14" s="16" customFormat="1" ht="21.75" customHeight="1">
      <c r="A7" s="120"/>
      <c r="B7" s="120"/>
      <c r="C7" s="120"/>
      <c r="D7" s="29"/>
      <c r="E7" s="24"/>
      <c r="F7" s="24"/>
      <c r="G7" s="30"/>
      <c r="H7" s="31"/>
      <c r="I7" s="32"/>
      <c r="J7" s="33"/>
      <c r="K7" s="117"/>
      <c r="L7" s="117"/>
      <c r="M7" s="117"/>
      <c r="N7" s="117"/>
    </row>
    <row r="8" spans="1:14" s="16" customFormat="1" ht="12.75" customHeight="1">
      <c r="A8" s="121" t="s">
        <v>22</v>
      </c>
      <c r="B8" s="121"/>
      <c r="C8" s="121"/>
      <c r="D8" s="34"/>
      <c r="E8" s="24"/>
      <c r="F8" s="24"/>
      <c r="G8" s="35"/>
      <c r="H8" s="26"/>
      <c r="I8" s="27"/>
      <c r="J8" s="36"/>
      <c r="K8" s="119" t="s">
        <v>24</v>
      </c>
      <c r="L8" s="119"/>
      <c r="M8" s="119"/>
      <c r="N8" s="119"/>
    </row>
    <row r="9" spans="1:14" s="16" customFormat="1" ht="20.25" customHeight="1">
      <c r="A9" s="122"/>
      <c r="B9" s="122"/>
      <c r="C9" s="122"/>
      <c r="D9" s="34"/>
      <c r="E9" s="24"/>
      <c r="F9" s="24"/>
      <c r="G9" s="35"/>
      <c r="H9" s="2"/>
      <c r="I9" s="3"/>
      <c r="J9" s="36"/>
      <c r="K9" s="124"/>
      <c r="L9" s="124"/>
      <c r="M9" s="124"/>
      <c r="N9" s="124"/>
    </row>
    <row r="10" spans="1:14" s="16" customFormat="1" ht="12.75" customHeight="1">
      <c r="A10" s="121" t="s">
        <v>23</v>
      </c>
      <c r="B10" s="121"/>
      <c r="C10" s="121"/>
      <c r="D10" s="34"/>
      <c r="E10" s="24"/>
      <c r="F10" s="24"/>
      <c r="G10" s="35"/>
      <c r="H10" s="26"/>
      <c r="I10" s="27"/>
      <c r="J10" s="36"/>
      <c r="K10" s="119" t="s">
        <v>25</v>
      </c>
      <c r="L10" s="119"/>
      <c r="M10" s="119"/>
      <c r="N10" s="119"/>
    </row>
    <row r="11" spans="1:14" s="16" customFormat="1" ht="21.75" customHeight="1">
      <c r="A11" s="123"/>
      <c r="B11" s="123"/>
      <c r="C11" s="123"/>
      <c r="D11" s="34"/>
      <c r="E11" s="24"/>
      <c r="F11" s="24"/>
      <c r="G11" s="35"/>
      <c r="H11" s="31"/>
      <c r="I11" s="32"/>
      <c r="J11" s="36"/>
      <c r="K11" s="117"/>
      <c r="L11" s="117"/>
      <c r="M11" s="117"/>
      <c r="N11" s="117"/>
    </row>
    <row r="12" spans="1:14" s="41" customFormat="1" ht="12.75" customHeight="1">
      <c r="A12" s="37"/>
      <c r="B12" s="38"/>
      <c r="C12" s="38"/>
      <c r="D12" s="38"/>
      <c r="E12" s="39"/>
      <c r="F12" s="39"/>
      <c r="G12" s="17"/>
      <c r="H12" s="20"/>
      <c r="I12" s="21"/>
      <c r="J12" s="17"/>
      <c r="K12" s="40"/>
      <c r="L12" s="40"/>
      <c r="M12" s="40"/>
      <c r="N12" s="40"/>
    </row>
    <row r="13" spans="1:16" s="1" customFormat="1" ht="36">
      <c r="A13" s="7" t="s">
        <v>39</v>
      </c>
      <c r="B13" s="7" t="s">
        <v>40</v>
      </c>
      <c r="C13" s="7" t="s">
        <v>41</v>
      </c>
      <c r="D13" s="8" t="s">
        <v>42</v>
      </c>
      <c r="E13" s="7" t="s">
        <v>43</v>
      </c>
      <c r="F13" s="7" t="s">
        <v>44</v>
      </c>
      <c r="G13" s="9" t="s">
        <v>45</v>
      </c>
      <c r="H13" s="10" t="s">
        <v>46</v>
      </c>
      <c r="I13" s="11" t="s">
        <v>47</v>
      </c>
      <c r="J13" s="12" t="s">
        <v>48</v>
      </c>
      <c r="K13" s="9" t="s">
        <v>49</v>
      </c>
      <c r="L13" s="9" t="s">
        <v>50</v>
      </c>
      <c r="M13" s="9" t="s">
        <v>51</v>
      </c>
      <c r="N13" s="9" t="s">
        <v>52</v>
      </c>
      <c r="P13" s="41"/>
    </row>
    <row r="14" spans="1:17" ht="24.75" customHeight="1">
      <c r="A14" s="88">
        <v>1</v>
      </c>
      <c r="B14" s="89" t="s">
        <v>53</v>
      </c>
      <c r="C14" s="42"/>
      <c r="D14" s="43"/>
      <c r="E14" s="42"/>
      <c r="F14" s="112" t="s">
        <v>1</v>
      </c>
      <c r="G14" s="14" t="s">
        <v>17</v>
      </c>
      <c r="H14" s="14" t="s">
        <v>9</v>
      </c>
      <c r="I14" s="49">
        <v>33250</v>
      </c>
      <c r="J14" s="43"/>
      <c r="K14" s="43">
        <f>J14*I14</f>
        <v>0</v>
      </c>
      <c r="L14" s="44">
        <v>0.1</v>
      </c>
      <c r="M14" s="43">
        <f>L14*K14</f>
        <v>0</v>
      </c>
      <c r="N14" s="43">
        <f>M14+K14</f>
        <v>0</v>
      </c>
      <c r="P14" s="46"/>
      <c r="Q14" s="46"/>
    </row>
    <row r="15" spans="1:17" ht="24.75" customHeight="1">
      <c r="A15" s="88"/>
      <c r="B15" s="90"/>
      <c r="C15" s="42"/>
      <c r="D15" s="43"/>
      <c r="E15" s="42"/>
      <c r="F15" s="113"/>
      <c r="G15" s="14" t="s">
        <v>18</v>
      </c>
      <c r="H15" s="14" t="s">
        <v>9</v>
      </c>
      <c r="I15" s="49">
        <v>3850</v>
      </c>
      <c r="J15" s="43"/>
      <c r="K15" s="43">
        <f>J15*I15</f>
        <v>0</v>
      </c>
      <c r="L15" s="44">
        <v>0.1</v>
      </c>
      <c r="M15" s="43">
        <f>L15*K15</f>
        <v>0</v>
      </c>
      <c r="N15" s="43">
        <f>M15+K15</f>
        <v>0</v>
      </c>
      <c r="P15" s="46"/>
      <c r="Q15" s="46"/>
    </row>
    <row r="16" spans="1:17" ht="24.75" customHeight="1">
      <c r="A16" s="88"/>
      <c r="B16" s="92" t="s">
        <v>54</v>
      </c>
      <c r="C16" s="93"/>
      <c r="D16" s="93"/>
      <c r="E16" s="93"/>
      <c r="F16" s="93"/>
      <c r="G16" s="93"/>
      <c r="H16" s="93"/>
      <c r="I16" s="93"/>
      <c r="J16" s="94"/>
      <c r="K16" s="47">
        <f>SUM(K14:K15)</f>
        <v>0</v>
      </c>
      <c r="L16" s="47"/>
      <c r="M16" s="47">
        <f>SUM(M14:M15)</f>
        <v>0</v>
      </c>
      <c r="N16" s="47">
        <f>SUM(N14:N15)</f>
        <v>0</v>
      </c>
      <c r="P16" s="46"/>
      <c r="Q16" s="46"/>
    </row>
    <row r="17" spans="1:17" ht="24.75" customHeight="1">
      <c r="A17" s="75">
        <v>2</v>
      </c>
      <c r="B17" s="72" t="s">
        <v>124</v>
      </c>
      <c r="C17" s="42"/>
      <c r="D17" s="42"/>
      <c r="E17" s="42"/>
      <c r="F17" s="72" t="s">
        <v>125</v>
      </c>
      <c r="G17" s="72" t="s">
        <v>13</v>
      </c>
      <c r="H17" s="72" t="s">
        <v>9</v>
      </c>
      <c r="I17" s="49">
        <v>515</v>
      </c>
      <c r="J17" s="43"/>
      <c r="K17" s="43">
        <f aca="true" t="shared" si="0" ref="K17:K22">J17*I17</f>
        <v>0</v>
      </c>
      <c r="L17" s="44">
        <v>0.1</v>
      </c>
      <c r="M17" s="43">
        <f aca="true" t="shared" si="1" ref="M17:M22">L17*K17</f>
        <v>0</v>
      </c>
      <c r="N17" s="43">
        <f aca="true" t="shared" si="2" ref="N17:N22">M17+K17</f>
        <v>0</v>
      </c>
      <c r="P17" s="46"/>
      <c r="Q17" s="46"/>
    </row>
    <row r="18" spans="1:17" ht="24.75" customHeight="1">
      <c r="A18" s="75">
        <v>3</v>
      </c>
      <c r="B18" s="14" t="s">
        <v>55</v>
      </c>
      <c r="C18" s="42"/>
      <c r="D18" s="42"/>
      <c r="E18" s="42"/>
      <c r="F18" s="72" t="s">
        <v>1</v>
      </c>
      <c r="G18" s="14" t="s">
        <v>18</v>
      </c>
      <c r="H18" s="14" t="s">
        <v>9</v>
      </c>
      <c r="I18" s="49">
        <v>8155</v>
      </c>
      <c r="J18" s="43"/>
      <c r="K18" s="43">
        <f t="shared" si="0"/>
        <v>0</v>
      </c>
      <c r="L18" s="44">
        <v>0.1</v>
      </c>
      <c r="M18" s="43">
        <f t="shared" si="1"/>
        <v>0</v>
      </c>
      <c r="N18" s="43">
        <f t="shared" si="2"/>
        <v>0</v>
      </c>
      <c r="P18" s="46"/>
      <c r="Q18" s="46"/>
    </row>
    <row r="19" spans="1:17" ht="24.75" customHeight="1">
      <c r="A19" s="88">
        <v>4</v>
      </c>
      <c r="B19" s="89" t="s">
        <v>64</v>
      </c>
      <c r="C19" s="42"/>
      <c r="D19" s="43"/>
      <c r="E19" s="42"/>
      <c r="F19" s="96" t="s">
        <v>135</v>
      </c>
      <c r="G19" s="14" t="s">
        <v>12</v>
      </c>
      <c r="H19" s="14" t="s">
        <v>9</v>
      </c>
      <c r="I19" s="49">
        <v>1100</v>
      </c>
      <c r="J19" s="43"/>
      <c r="K19" s="43">
        <f t="shared" si="0"/>
        <v>0</v>
      </c>
      <c r="L19" s="44">
        <v>0.1</v>
      </c>
      <c r="M19" s="43">
        <f t="shared" si="1"/>
        <v>0</v>
      </c>
      <c r="N19" s="43">
        <f t="shared" si="2"/>
        <v>0</v>
      </c>
      <c r="P19" s="46"/>
      <c r="Q19" s="46"/>
    </row>
    <row r="20" spans="1:17" ht="24.75" customHeight="1">
      <c r="A20" s="88"/>
      <c r="B20" s="90"/>
      <c r="C20" s="42"/>
      <c r="D20" s="43"/>
      <c r="E20" s="42"/>
      <c r="F20" s="96"/>
      <c r="G20" s="14" t="s">
        <v>11</v>
      </c>
      <c r="H20" s="14" t="s">
        <v>9</v>
      </c>
      <c r="I20" s="49">
        <v>5500</v>
      </c>
      <c r="J20" s="43"/>
      <c r="K20" s="43">
        <f t="shared" si="0"/>
        <v>0</v>
      </c>
      <c r="L20" s="44">
        <v>0.1</v>
      </c>
      <c r="M20" s="43">
        <f t="shared" si="1"/>
        <v>0</v>
      </c>
      <c r="N20" s="43">
        <f t="shared" si="2"/>
        <v>0</v>
      </c>
      <c r="P20" s="46"/>
      <c r="Q20" s="46"/>
    </row>
    <row r="21" spans="1:17" ht="24.75" customHeight="1">
      <c r="A21" s="88"/>
      <c r="B21" s="90"/>
      <c r="C21" s="42"/>
      <c r="D21" s="43"/>
      <c r="E21" s="42"/>
      <c r="F21" s="96" t="s">
        <v>0</v>
      </c>
      <c r="G21" s="14" t="s">
        <v>17</v>
      </c>
      <c r="H21" s="14" t="s">
        <v>9</v>
      </c>
      <c r="I21" s="49">
        <v>540</v>
      </c>
      <c r="J21" s="43"/>
      <c r="K21" s="43">
        <f t="shared" si="0"/>
        <v>0</v>
      </c>
      <c r="L21" s="44">
        <v>0.1</v>
      </c>
      <c r="M21" s="43">
        <f t="shared" si="1"/>
        <v>0</v>
      </c>
      <c r="N21" s="43">
        <f t="shared" si="2"/>
        <v>0</v>
      </c>
      <c r="P21" s="46"/>
      <c r="Q21" s="46"/>
    </row>
    <row r="22" spans="1:17" ht="24.75" customHeight="1">
      <c r="A22" s="88"/>
      <c r="B22" s="90"/>
      <c r="C22" s="42"/>
      <c r="D22" s="43"/>
      <c r="E22" s="42"/>
      <c r="F22" s="96"/>
      <c r="G22" s="14" t="s">
        <v>18</v>
      </c>
      <c r="H22" s="14" t="s">
        <v>9</v>
      </c>
      <c r="I22" s="49">
        <v>36</v>
      </c>
      <c r="J22" s="43"/>
      <c r="K22" s="43">
        <f t="shared" si="0"/>
        <v>0</v>
      </c>
      <c r="L22" s="44">
        <v>0.1</v>
      </c>
      <c r="M22" s="43">
        <f t="shared" si="1"/>
        <v>0</v>
      </c>
      <c r="N22" s="43">
        <f t="shared" si="2"/>
        <v>0</v>
      </c>
      <c r="P22" s="46"/>
      <c r="Q22" s="46"/>
    </row>
    <row r="23" spans="1:17" ht="24.75" customHeight="1">
      <c r="A23" s="88"/>
      <c r="B23" s="92" t="s">
        <v>56</v>
      </c>
      <c r="C23" s="93"/>
      <c r="D23" s="93"/>
      <c r="E23" s="93"/>
      <c r="F23" s="93"/>
      <c r="G23" s="93"/>
      <c r="H23" s="93"/>
      <c r="I23" s="93"/>
      <c r="J23" s="94"/>
      <c r="K23" s="47">
        <f>SUM(K19:K22)</f>
        <v>0</v>
      </c>
      <c r="L23" s="47"/>
      <c r="M23" s="47">
        <f>SUM(M19:M22)</f>
        <v>0</v>
      </c>
      <c r="N23" s="47">
        <f>SUM(N19:N22)</f>
        <v>0</v>
      </c>
      <c r="P23" s="46"/>
      <c r="Q23" s="46"/>
    </row>
    <row r="24" spans="1:17" ht="24.75" customHeight="1">
      <c r="A24" s="88">
        <v>5</v>
      </c>
      <c r="B24" s="89" t="s">
        <v>65</v>
      </c>
      <c r="C24" s="42"/>
      <c r="D24" s="43"/>
      <c r="E24" s="42"/>
      <c r="F24" s="91" t="s">
        <v>2</v>
      </c>
      <c r="G24" s="14" t="s">
        <v>13</v>
      </c>
      <c r="H24" s="14" t="s">
        <v>9</v>
      </c>
      <c r="I24" s="49">
        <v>11000</v>
      </c>
      <c r="J24" s="43"/>
      <c r="K24" s="43">
        <f>J24*I24</f>
        <v>0</v>
      </c>
      <c r="L24" s="44">
        <v>0.1</v>
      </c>
      <c r="M24" s="43">
        <f>L24*K24</f>
        <v>0</v>
      </c>
      <c r="N24" s="43">
        <f>M24+K24</f>
        <v>0</v>
      </c>
      <c r="P24" s="46"/>
      <c r="Q24" s="46"/>
    </row>
    <row r="25" spans="1:17" ht="24.75" customHeight="1">
      <c r="A25" s="88"/>
      <c r="B25" s="90"/>
      <c r="C25" s="42"/>
      <c r="D25" s="43"/>
      <c r="E25" s="42"/>
      <c r="F25" s="91"/>
      <c r="G25" s="14" t="s">
        <v>17</v>
      </c>
      <c r="H25" s="14" t="s">
        <v>9</v>
      </c>
      <c r="I25" s="49">
        <v>3600</v>
      </c>
      <c r="J25" s="43"/>
      <c r="K25" s="43">
        <f>J25*I25</f>
        <v>0</v>
      </c>
      <c r="L25" s="44">
        <v>0.1</v>
      </c>
      <c r="M25" s="43">
        <f>L25*K25</f>
        <v>0</v>
      </c>
      <c r="N25" s="43">
        <f>M25+K25</f>
        <v>0</v>
      </c>
      <c r="P25" s="46"/>
      <c r="Q25" s="46"/>
    </row>
    <row r="26" spans="1:17" ht="24.75" customHeight="1">
      <c r="A26" s="88"/>
      <c r="B26" s="92" t="s">
        <v>132</v>
      </c>
      <c r="C26" s="93"/>
      <c r="D26" s="93"/>
      <c r="E26" s="93"/>
      <c r="F26" s="93"/>
      <c r="G26" s="93"/>
      <c r="H26" s="93"/>
      <c r="I26" s="93"/>
      <c r="J26" s="94"/>
      <c r="K26" s="47">
        <f>SUM(K24:K25)</f>
        <v>0</v>
      </c>
      <c r="L26" s="47"/>
      <c r="M26" s="47">
        <f>SUM(M24:M25)</f>
        <v>0</v>
      </c>
      <c r="N26" s="47">
        <f>SUM(N24:N25)</f>
        <v>0</v>
      </c>
      <c r="P26" s="46"/>
      <c r="Q26" s="46"/>
    </row>
    <row r="27" spans="1:17" ht="36">
      <c r="A27" s="75">
        <v>6</v>
      </c>
      <c r="B27" s="14" t="s">
        <v>66</v>
      </c>
      <c r="C27" s="42"/>
      <c r="D27" s="42"/>
      <c r="E27" s="42"/>
      <c r="F27" s="14" t="s">
        <v>4</v>
      </c>
      <c r="G27" s="15" t="s">
        <v>16</v>
      </c>
      <c r="H27" s="14" t="s">
        <v>10</v>
      </c>
      <c r="I27" s="49">
        <v>10</v>
      </c>
      <c r="J27" s="43"/>
      <c r="K27" s="43">
        <f aca="true" t="shared" si="3" ref="K27:K36">J27*I27</f>
        <v>0</v>
      </c>
      <c r="L27" s="44">
        <v>0.1</v>
      </c>
      <c r="M27" s="43">
        <f aca="true" t="shared" si="4" ref="M27:M36">L27*K27</f>
        <v>0</v>
      </c>
      <c r="N27" s="43">
        <f aca="true" t="shared" si="5" ref="N27:N36">M27+K27</f>
        <v>0</v>
      </c>
      <c r="P27" s="46"/>
      <c r="Q27" s="46"/>
    </row>
    <row r="28" spans="1:17" ht="36">
      <c r="A28" s="75">
        <v>7</v>
      </c>
      <c r="B28" s="14" t="s">
        <v>67</v>
      </c>
      <c r="C28" s="42"/>
      <c r="D28" s="42"/>
      <c r="E28" s="42"/>
      <c r="F28" s="14" t="s">
        <v>4</v>
      </c>
      <c r="G28" s="15" t="s">
        <v>15</v>
      </c>
      <c r="H28" s="14" t="s">
        <v>10</v>
      </c>
      <c r="I28" s="49">
        <v>10</v>
      </c>
      <c r="J28" s="43"/>
      <c r="K28" s="43">
        <f t="shared" si="3"/>
        <v>0</v>
      </c>
      <c r="L28" s="44">
        <v>0.1</v>
      </c>
      <c r="M28" s="43">
        <f t="shared" si="4"/>
        <v>0</v>
      </c>
      <c r="N28" s="43">
        <f t="shared" si="5"/>
        <v>0</v>
      </c>
      <c r="P28" s="46"/>
      <c r="Q28" s="46"/>
    </row>
    <row r="29" spans="1:17" ht="36">
      <c r="A29" s="75">
        <v>8</v>
      </c>
      <c r="B29" s="14" t="s">
        <v>68</v>
      </c>
      <c r="C29" s="42"/>
      <c r="D29" s="42"/>
      <c r="E29" s="42"/>
      <c r="F29" s="14" t="s">
        <v>4</v>
      </c>
      <c r="G29" s="15" t="s">
        <v>73</v>
      </c>
      <c r="H29" s="14" t="s">
        <v>10</v>
      </c>
      <c r="I29" s="49">
        <v>10</v>
      </c>
      <c r="J29" s="43"/>
      <c r="K29" s="43">
        <f t="shared" si="3"/>
        <v>0</v>
      </c>
      <c r="L29" s="44">
        <v>0.1</v>
      </c>
      <c r="M29" s="43">
        <f t="shared" si="4"/>
        <v>0</v>
      </c>
      <c r="N29" s="43">
        <f t="shared" si="5"/>
        <v>0</v>
      </c>
      <c r="P29" s="46"/>
      <c r="Q29" s="46"/>
    </row>
    <row r="30" spans="1:17" ht="36">
      <c r="A30" s="75">
        <v>9</v>
      </c>
      <c r="B30" s="14" t="s">
        <v>69</v>
      </c>
      <c r="C30" s="42"/>
      <c r="D30" s="42"/>
      <c r="E30" s="42"/>
      <c r="F30" s="72" t="s">
        <v>4</v>
      </c>
      <c r="G30" s="15" t="s">
        <v>74</v>
      </c>
      <c r="H30" s="14" t="s">
        <v>10</v>
      </c>
      <c r="I30" s="49">
        <v>5850</v>
      </c>
      <c r="J30" s="43"/>
      <c r="K30" s="43">
        <f t="shared" si="3"/>
        <v>0</v>
      </c>
      <c r="L30" s="44">
        <v>0.1</v>
      </c>
      <c r="M30" s="43">
        <f t="shared" si="4"/>
        <v>0</v>
      </c>
      <c r="N30" s="43">
        <f t="shared" si="5"/>
        <v>0</v>
      </c>
      <c r="P30" s="46"/>
      <c r="Q30" s="46"/>
    </row>
    <row r="31" spans="1:17" ht="36">
      <c r="A31" s="75">
        <v>10</v>
      </c>
      <c r="B31" s="14" t="s">
        <v>70</v>
      </c>
      <c r="C31" s="42"/>
      <c r="D31" s="42"/>
      <c r="E31" s="42"/>
      <c r="F31" s="72" t="s">
        <v>4</v>
      </c>
      <c r="G31" s="15" t="s">
        <v>75</v>
      </c>
      <c r="H31" s="14" t="s">
        <v>10</v>
      </c>
      <c r="I31" s="49">
        <v>540</v>
      </c>
      <c r="J31" s="43"/>
      <c r="K31" s="43">
        <f t="shared" si="3"/>
        <v>0</v>
      </c>
      <c r="L31" s="44">
        <v>0.1</v>
      </c>
      <c r="M31" s="43">
        <f t="shared" si="4"/>
        <v>0</v>
      </c>
      <c r="N31" s="43">
        <f t="shared" si="5"/>
        <v>0</v>
      </c>
      <c r="P31" s="46"/>
      <c r="Q31" s="46"/>
    </row>
    <row r="32" spans="1:17" ht="36">
      <c r="A32" s="75">
        <v>11</v>
      </c>
      <c r="B32" s="14" t="s">
        <v>71</v>
      </c>
      <c r="C32" s="42"/>
      <c r="D32" s="42"/>
      <c r="E32" s="42"/>
      <c r="F32" s="72" t="s">
        <v>4</v>
      </c>
      <c r="G32" s="15" t="s">
        <v>19</v>
      </c>
      <c r="H32" s="14" t="s">
        <v>10</v>
      </c>
      <c r="I32" s="49">
        <v>90</v>
      </c>
      <c r="J32" s="43"/>
      <c r="K32" s="43">
        <f t="shared" si="3"/>
        <v>0</v>
      </c>
      <c r="L32" s="44">
        <v>0.1</v>
      </c>
      <c r="M32" s="43">
        <f t="shared" si="4"/>
        <v>0</v>
      </c>
      <c r="N32" s="43">
        <f t="shared" si="5"/>
        <v>0</v>
      </c>
      <c r="P32" s="46"/>
      <c r="Q32" s="46"/>
    </row>
    <row r="33" spans="1:17" ht="24" customHeight="1">
      <c r="A33" s="75">
        <v>12</v>
      </c>
      <c r="B33" s="14" t="s">
        <v>72</v>
      </c>
      <c r="C33" s="42"/>
      <c r="D33" s="42"/>
      <c r="E33" s="42"/>
      <c r="F33" s="14" t="s">
        <v>2</v>
      </c>
      <c r="G33" s="15" t="s">
        <v>15</v>
      </c>
      <c r="H33" s="14" t="s">
        <v>9</v>
      </c>
      <c r="I33" s="49">
        <v>140</v>
      </c>
      <c r="J33" s="43"/>
      <c r="K33" s="43">
        <f t="shared" si="3"/>
        <v>0</v>
      </c>
      <c r="L33" s="44">
        <v>0.1</v>
      </c>
      <c r="M33" s="43">
        <f t="shared" si="4"/>
        <v>0</v>
      </c>
      <c r="N33" s="43">
        <f t="shared" si="5"/>
        <v>0</v>
      </c>
      <c r="P33" s="46"/>
      <c r="Q33" s="46"/>
    </row>
    <row r="34" spans="1:17" ht="22.5" customHeight="1">
      <c r="A34" s="88">
        <v>13</v>
      </c>
      <c r="B34" s="89" t="s">
        <v>76</v>
      </c>
      <c r="C34" s="42"/>
      <c r="D34" s="43"/>
      <c r="E34" s="42"/>
      <c r="F34" s="91" t="s">
        <v>77</v>
      </c>
      <c r="G34" s="14" t="s">
        <v>12</v>
      </c>
      <c r="H34" s="14" t="s">
        <v>9</v>
      </c>
      <c r="I34" s="49">
        <v>2350</v>
      </c>
      <c r="J34" s="43"/>
      <c r="K34" s="43">
        <f t="shared" si="3"/>
        <v>0</v>
      </c>
      <c r="L34" s="44">
        <v>0.1</v>
      </c>
      <c r="M34" s="43">
        <f t="shared" si="4"/>
        <v>0</v>
      </c>
      <c r="N34" s="43">
        <f t="shared" si="5"/>
        <v>0</v>
      </c>
      <c r="P34" s="46"/>
      <c r="Q34" s="46"/>
    </row>
    <row r="35" spans="1:17" ht="22.5" customHeight="1">
      <c r="A35" s="88"/>
      <c r="B35" s="90"/>
      <c r="C35" s="42"/>
      <c r="D35" s="43"/>
      <c r="E35" s="42"/>
      <c r="F35" s="91"/>
      <c r="G35" s="14" t="s">
        <v>17</v>
      </c>
      <c r="H35" s="14" t="s">
        <v>9</v>
      </c>
      <c r="I35" s="49">
        <v>5550</v>
      </c>
      <c r="J35" s="43"/>
      <c r="K35" s="43">
        <f t="shared" si="3"/>
        <v>0</v>
      </c>
      <c r="L35" s="44">
        <v>0.1</v>
      </c>
      <c r="M35" s="43">
        <f t="shared" si="4"/>
        <v>0</v>
      </c>
      <c r="N35" s="43">
        <f t="shared" si="5"/>
        <v>0</v>
      </c>
      <c r="P35" s="46"/>
      <c r="Q35" s="46"/>
    </row>
    <row r="36" spans="1:17" ht="22.5" customHeight="1">
      <c r="A36" s="88"/>
      <c r="B36" s="90"/>
      <c r="C36" s="42"/>
      <c r="D36" s="43"/>
      <c r="E36" s="42"/>
      <c r="F36" s="91"/>
      <c r="G36" s="14" t="s">
        <v>18</v>
      </c>
      <c r="H36" s="14" t="s">
        <v>9</v>
      </c>
      <c r="I36" s="49">
        <v>3750</v>
      </c>
      <c r="J36" s="43"/>
      <c r="K36" s="43">
        <f t="shared" si="3"/>
        <v>0</v>
      </c>
      <c r="L36" s="44">
        <v>0.1</v>
      </c>
      <c r="M36" s="43">
        <f t="shared" si="4"/>
        <v>0</v>
      </c>
      <c r="N36" s="43">
        <f t="shared" si="5"/>
        <v>0</v>
      </c>
      <c r="P36" s="46"/>
      <c r="Q36" s="46"/>
    </row>
    <row r="37" spans="1:17" ht="19.5" customHeight="1">
      <c r="A37" s="88"/>
      <c r="B37" s="92" t="s">
        <v>160</v>
      </c>
      <c r="C37" s="93"/>
      <c r="D37" s="93"/>
      <c r="E37" s="93"/>
      <c r="F37" s="93"/>
      <c r="G37" s="93"/>
      <c r="H37" s="93"/>
      <c r="I37" s="93"/>
      <c r="J37" s="94"/>
      <c r="K37" s="47">
        <f>SUM(K34:K36)</f>
        <v>0</v>
      </c>
      <c r="L37" s="47"/>
      <c r="M37" s="47">
        <f>SUM(M34:M36)</f>
        <v>0</v>
      </c>
      <c r="N37" s="47">
        <f>SUM(N34:N36)</f>
        <v>0</v>
      </c>
      <c r="P37" s="46"/>
      <c r="Q37" s="46"/>
    </row>
    <row r="38" spans="1:17" ht="27.75" customHeight="1">
      <c r="A38" s="75">
        <v>14</v>
      </c>
      <c r="B38" s="71" t="s">
        <v>126</v>
      </c>
      <c r="C38" s="42"/>
      <c r="D38" s="43"/>
      <c r="E38" s="42"/>
      <c r="F38" s="74" t="s">
        <v>136</v>
      </c>
      <c r="G38" s="15" t="s">
        <v>78</v>
      </c>
      <c r="H38" s="14" t="s">
        <v>9</v>
      </c>
      <c r="I38" s="49">
        <v>72000</v>
      </c>
      <c r="J38" s="43"/>
      <c r="K38" s="43">
        <f>J38*I38</f>
        <v>0</v>
      </c>
      <c r="L38" s="44">
        <v>0.1</v>
      </c>
      <c r="M38" s="43">
        <f>L38*K38</f>
        <v>0</v>
      </c>
      <c r="N38" s="43">
        <f>M38+K38</f>
        <v>0</v>
      </c>
      <c r="P38" s="46"/>
      <c r="Q38" s="46"/>
    </row>
    <row r="39" spans="1:17" ht="36" customHeight="1">
      <c r="A39" s="75">
        <v>15</v>
      </c>
      <c r="B39" s="71" t="s">
        <v>127</v>
      </c>
      <c r="C39" s="42"/>
      <c r="D39" s="43"/>
      <c r="E39" s="42"/>
      <c r="F39" s="74" t="s">
        <v>137</v>
      </c>
      <c r="G39" s="15" t="s">
        <v>17</v>
      </c>
      <c r="H39" s="14" t="s">
        <v>9</v>
      </c>
      <c r="I39" s="49">
        <v>11000</v>
      </c>
      <c r="J39" s="43"/>
      <c r="K39" s="43">
        <f>J39*I39</f>
        <v>0</v>
      </c>
      <c r="L39" s="44">
        <v>0.1</v>
      </c>
      <c r="M39" s="43">
        <f>L39*K39</f>
        <v>0</v>
      </c>
      <c r="N39" s="43">
        <f>M39+K39</f>
        <v>0</v>
      </c>
      <c r="P39" s="46"/>
      <c r="Q39" s="46"/>
    </row>
    <row r="40" spans="1:17" ht="37.5" customHeight="1">
      <c r="A40" s="75">
        <v>16</v>
      </c>
      <c r="B40" s="48" t="s">
        <v>79</v>
      </c>
      <c r="C40" s="42"/>
      <c r="D40" s="43"/>
      <c r="E40" s="42"/>
      <c r="F40" s="74" t="s">
        <v>137</v>
      </c>
      <c r="G40" s="50" t="s">
        <v>80</v>
      </c>
      <c r="H40" s="48" t="s">
        <v>9</v>
      </c>
      <c r="I40" s="49">
        <v>9450</v>
      </c>
      <c r="J40" s="43"/>
      <c r="K40" s="43">
        <f>J40*I40</f>
        <v>0</v>
      </c>
      <c r="L40" s="44">
        <v>0.1</v>
      </c>
      <c r="M40" s="43">
        <f>L40*K40</f>
        <v>0</v>
      </c>
      <c r="N40" s="43">
        <f>M40+K40</f>
        <v>0</v>
      </c>
      <c r="P40" s="46"/>
      <c r="Q40" s="46"/>
    </row>
    <row r="41" spans="1:17" ht="23.25" customHeight="1">
      <c r="A41" s="88">
        <v>17</v>
      </c>
      <c r="B41" s="89" t="s">
        <v>81</v>
      </c>
      <c r="C41" s="42"/>
      <c r="D41" s="43"/>
      <c r="E41" s="42"/>
      <c r="F41" s="91" t="s">
        <v>82</v>
      </c>
      <c r="G41" s="14" t="s">
        <v>11</v>
      </c>
      <c r="H41" s="14" t="s">
        <v>9</v>
      </c>
      <c r="I41" s="49">
        <v>18000</v>
      </c>
      <c r="J41" s="43"/>
      <c r="K41" s="43">
        <f>J41*I41</f>
        <v>0</v>
      </c>
      <c r="L41" s="44">
        <v>0.1</v>
      </c>
      <c r="M41" s="43">
        <f>L41*K41</f>
        <v>0</v>
      </c>
      <c r="N41" s="43">
        <f>M41+K41</f>
        <v>0</v>
      </c>
      <c r="P41" s="46"/>
      <c r="Q41" s="46"/>
    </row>
    <row r="42" spans="1:17" ht="23.25" customHeight="1">
      <c r="A42" s="88"/>
      <c r="B42" s="90"/>
      <c r="C42" s="42"/>
      <c r="D42" s="43"/>
      <c r="E42" s="42"/>
      <c r="F42" s="91"/>
      <c r="G42" s="14" t="s">
        <v>18</v>
      </c>
      <c r="H42" s="14" t="s">
        <v>9</v>
      </c>
      <c r="I42" s="49">
        <v>19600</v>
      </c>
      <c r="J42" s="43"/>
      <c r="K42" s="43">
        <f>J42*I42</f>
        <v>0</v>
      </c>
      <c r="L42" s="44">
        <v>0.1</v>
      </c>
      <c r="M42" s="43">
        <f>L42*K42</f>
        <v>0</v>
      </c>
      <c r="N42" s="43">
        <f>M42+K42</f>
        <v>0</v>
      </c>
      <c r="P42" s="46"/>
      <c r="Q42" s="46"/>
    </row>
    <row r="43" spans="1:17" ht="19.5" customHeight="1">
      <c r="A43" s="88"/>
      <c r="B43" s="92" t="s">
        <v>159</v>
      </c>
      <c r="C43" s="93"/>
      <c r="D43" s="93"/>
      <c r="E43" s="93"/>
      <c r="F43" s="93"/>
      <c r="G43" s="93"/>
      <c r="H43" s="93"/>
      <c r="I43" s="93"/>
      <c r="J43" s="94"/>
      <c r="K43" s="47">
        <f>SUM(K41:K42)</f>
        <v>0</v>
      </c>
      <c r="L43" s="47"/>
      <c r="M43" s="47">
        <f>SUM(M41:M42)</f>
        <v>0</v>
      </c>
      <c r="N43" s="47">
        <f>SUM(N41:N42)</f>
        <v>0</v>
      </c>
      <c r="P43" s="46"/>
      <c r="Q43" s="46"/>
    </row>
    <row r="44" spans="1:17" ht="24" customHeight="1">
      <c r="A44" s="75">
        <v>18</v>
      </c>
      <c r="B44" s="14" t="s">
        <v>83</v>
      </c>
      <c r="C44" s="42"/>
      <c r="D44" s="43"/>
      <c r="E44" s="42"/>
      <c r="F44" s="77" t="s">
        <v>3</v>
      </c>
      <c r="G44" s="14" t="s">
        <v>17</v>
      </c>
      <c r="H44" s="14" t="s">
        <v>7</v>
      </c>
      <c r="I44" s="49">
        <v>1040000</v>
      </c>
      <c r="J44" s="43"/>
      <c r="K44" s="43">
        <f>J44*I44</f>
        <v>0</v>
      </c>
      <c r="L44" s="44">
        <v>0.1</v>
      </c>
      <c r="M44" s="43">
        <f>L44*K44</f>
        <v>0</v>
      </c>
      <c r="N44" s="43">
        <f>M44+K44</f>
        <v>0</v>
      </c>
      <c r="P44" s="46"/>
      <c r="Q44" s="46"/>
    </row>
    <row r="45" spans="1:17" ht="24">
      <c r="A45" s="75">
        <v>19</v>
      </c>
      <c r="B45" s="14" t="s">
        <v>84</v>
      </c>
      <c r="C45" s="42"/>
      <c r="D45" s="43"/>
      <c r="E45" s="42"/>
      <c r="F45" s="79" t="s">
        <v>138</v>
      </c>
      <c r="G45" s="14" t="s">
        <v>85</v>
      </c>
      <c r="H45" s="14" t="s">
        <v>9</v>
      </c>
      <c r="I45" s="49">
        <v>8150</v>
      </c>
      <c r="J45" s="43"/>
      <c r="K45" s="43">
        <f>J45*I45</f>
        <v>0</v>
      </c>
      <c r="L45" s="44">
        <v>0.1</v>
      </c>
      <c r="M45" s="43">
        <f>L45*K45</f>
        <v>0</v>
      </c>
      <c r="N45" s="43">
        <f>M45+K45</f>
        <v>0</v>
      </c>
      <c r="P45" s="46"/>
      <c r="Q45" s="46"/>
    </row>
    <row r="46" spans="1:17" ht="24.75" customHeight="1">
      <c r="A46" s="88">
        <v>20</v>
      </c>
      <c r="B46" s="89" t="s">
        <v>86</v>
      </c>
      <c r="C46" s="42"/>
      <c r="D46" s="43"/>
      <c r="E46" s="42"/>
      <c r="F46" s="99" t="s">
        <v>6</v>
      </c>
      <c r="G46" s="14" t="s">
        <v>15</v>
      </c>
      <c r="H46" s="14" t="s">
        <v>9</v>
      </c>
      <c r="I46" s="49">
        <v>1710</v>
      </c>
      <c r="J46" s="43"/>
      <c r="K46" s="43">
        <f>J46*I46</f>
        <v>0</v>
      </c>
      <c r="L46" s="44">
        <v>0.1</v>
      </c>
      <c r="M46" s="43">
        <f>L46*K46</f>
        <v>0</v>
      </c>
      <c r="N46" s="43">
        <f>M46+K46</f>
        <v>0</v>
      </c>
      <c r="P46" s="46"/>
      <c r="Q46" s="46"/>
    </row>
    <row r="47" spans="1:17" ht="24.75" customHeight="1">
      <c r="A47" s="88"/>
      <c r="B47" s="90"/>
      <c r="C47" s="42"/>
      <c r="D47" s="43"/>
      <c r="E47" s="42"/>
      <c r="F47" s="100"/>
      <c r="G47" s="14" t="s">
        <v>13</v>
      </c>
      <c r="H47" s="14" t="s">
        <v>9</v>
      </c>
      <c r="I47" s="49">
        <v>2700</v>
      </c>
      <c r="J47" s="43"/>
      <c r="K47" s="43">
        <f>J47*I47</f>
        <v>0</v>
      </c>
      <c r="L47" s="44">
        <v>0.1</v>
      </c>
      <c r="M47" s="43">
        <f>L47*K47</f>
        <v>0</v>
      </c>
      <c r="N47" s="43">
        <f>M47+K47</f>
        <v>0</v>
      </c>
      <c r="P47" s="46"/>
      <c r="Q47" s="46"/>
    </row>
    <row r="48" spans="1:17" ht="19.5" customHeight="1">
      <c r="A48" s="88"/>
      <c r="B48" s="92" t="s">
        <v>158</v>
      </c>
      <c r="C48" s="93"/>
      <c r="D48" s="93"/>
      <c r="E48" s="93"/>
      <c r="F48" s="93"/>
      <c r="G48" s="93"/>
      <c r="H48" s="93"/>
      <c r="I48" s="93"/>
      <c r="J48" s="94"/>
      <c r="K48" s="47">
        <f>SUM(K46:K47)</f>
        <v>0</v>
      </c>
      <c r="L48" s="47"/>
      <c r="M48" s="47">
        <f>SUM(M46:M47)</f>
        <v>0</v>
      </c>
      <c r="N48" s="47">
        <f>SUM(N46:N47)</f>
        <v>0</v>
      </c>
      <c r="P48" s="46"/>
      <c r="Q48" s="46"/>
    </row>
    <row r="49" spans="1:17" ht="24" customHeight="1">
      <c r="A49" s="75">
        <v>21</v>
      </c>
      <c r="B49" s="14" t="s">
        <v>87</v>
      </c>
      <c r="C49" s="42"/>
      <c r="D49" s="43"/>
      <c r="E49" s="42"/>
      <c r="F49" s="14" t="s">
        <v>6</v>
      </c>
      <c r="G49" s="14" t="s">
        <v>12</v>
      </c>
      <c r="H49" s="14" t="s">
        <v>9</v>
      </c>
      <c r="I49" s="49">
        <v>35100</v>
      </c>
      <c r="J49" s="43"/>
      <c r="K49" s="43">
        <f>J49*I49</f>
        <v>0</v>
      </c>
      <c r="L49" s="44">
        <v>0.1</v>
      </c>
      <c r="M49" s="43">
        <f>L49*K49</f>
        <v>0</v>
      </c>
      <c r="N49" s="43">
        <f>M49+K49</f>
        <v>0</v>
      </c>
      <c r="P49" s="46"/>
      <c r="Q49" s="46"/>
    </row>
    <row r="50" spans="1:17" ht="24" customHeight="1">
      <c r="A50" s="88">
        <v>22</v>
      </c>
      <c r="B50" s="89" t="s">
        <v>88</v>
      </c>
      <c r="C50" s="42"/>
      <c r="D50" s="43"/>
      <c r="E50" s="42"/>
      <c r="F50" s="91" t="s">
        <v>6</v>
      </c>
      <c r="G50" s="14" t="s">
        <v>89</v>
      </c>
      <c r="H50" s="14" t="s">
        <v>9</v>
      </c>
      <c r="I50" s="49">
        <v>32070</v>
      </c>
      <c r="J50" s="43"/>
      <c r="K50" s="43">
        <f>J50*I50</f>
        <v>0</v>
      </c>
      <c r="L50" s="44">
        <v>0.1</v>
      </c>
      <c r="M50" s="43">
        <f>L50*K50</f>
        <v>0</v>
      </c>
      <c r="N50" s="43">
        <f>M50+K50</f>
        <v>0</v>
      </c>
      <c r="P50" s="46"/>
      <c r="Q50" s="46"/>
    </row>
    <row r="51" spans="1:17" ht="24" customHeight="1">
      <c r="A51" s="88"/>
      <c r="B51" s="90"/>
      <c r="C51" s="42"/>
      <c r="D51" s="43"/>
      <c r="E51" s="42"/>
      <c r="F51" s="91"/>
      <c r="G51" s="14" t="s">
        <v>12</v>
      </c>
      <c r="H51" s="14" t="s">
        <v>9</v>
      </c>
      <c r="I51" s="49">
        <v>20200</v>
      </c>
      <c r="J51" s="43"/>
      <c r="K51" s="43">
        <f>J51*I51</f>
        <v>0</v>
      </c>
      <c r="L51" s="44">
        <v>0.1</v>
      </c>
      <c r="M51" s="43">
        <f>L51*K51</f>
        <v>0</v>
      </c>
      <c r="N51" s="43">
        <f>M51+K51</f>
        <v>0</v>
      </c>
      <c r="P51" s="46"/>
      <c r="Q51" s="46"/>
    </row>
    <row r="52" spans="1:17" ht="19.5" customHeight="1">
      <c r="A52" s="88"/>
      <c r="B52" s="92" t="s">
        <v>157</v>
      </c>
      <c r="C52" s="93"/>
      <c r="D52" s="93"/>
      <c r="E52" s="93"/>
      <c r="F52" s="93"/>
      <c r="G52" s="93"/>
      <c r="H52" s="93"/>
      <c r="I52" s="93"/>
      <c r="J52" s="94"/>
      <c r="K52" s="47">
        <f>SUM(K50:K51)</f>
        <v>0</v>
      </c>
      <c r="L52" s="47"/>
      <c r="M52" s="47">
        <f>SUM(M50:M51)</f>
        <v>0</v>
      </c>
      <c r="N52" s="47">
        <f>SUM(N50:N51)</f>
        <v>0</v>
      </c>
      <c r="P52" s="46"/>
      <c r="Q52" s="46"/>
    </row>
    <row r="53" spans="1:17" ht="26.25" customHeight="1">
      <c r="A53" s="88">
        <v>23</v>
      </c>
      <c r="B53" s="89" t="s">
        <v>90</v>
      </c>
      <c r="C53" s="42"/>
      <c r="D53" s="43"/>
      <c r="E53" s="42"/>
      <c r="F53" s="97" t="s">
        <v>6</v>
      </c>
      <c r="G53" s="14" t="s">
        <v>75</v>
      </c>
      <c r="H53" s="14" t="s">
        <v>9</v>
      </c>
      <c r="I53" s="49">
        <v>5480</v>
      </c>
      <c r="J53" s="43"/>
      <c r="K53" s="43">
        <f>J53*I53</f>
        <v>0</v>
      </c>
      <c r="L53" s="44">
        <v>0.1</v>
      </c>
      <c r="M53" s="43">
        <f>L53*K53</f>
        <v>0</v>
      </c>
      <c r="N53" s="43">
        <f>M53+K53</f>
        <v>0</v>
      </c>
      <c r="P53" s="46"/>
      <c r="Q53" s="46"/>
    </row>
    <row r="54" spans="1:17" ht="26.25" customHeight="1">
      <c r="A54" s="88"/>
      <c r="B54" s="90"/>
      <c r="C54" s="42"/>
      <c r="D54" s="43"/>
      <c r="E54" s="42"/>
      <c r="F54" s="98"/>
      <c r="G54" s="14" t="s">
        <v>91</v>
      </c>
      <c r="H54" s="14" t="s">
        <v>9</v>
      </c>
      <c r="I54" s="49">
        <v>5050</v>
      </c>
      <c r="J54" s="43"/>
      <c r="K54" s="43">
        <f>J54*I54</f>
        <v>0</v>
      </c>
      <c r="L54" s="44">
        <v>0.1</v>
      </c>
      <c r="M54" s="43">
        <f>L54*K54</f>
        <v>0</v>
      </c>
      <c r="N54" s="43">
        <f>M54+K54</f>
        <v>0</v>
      </c>
      <c r="P54" s="46"/>
      <c r="Q54" s="46"/>
    </row>
    <row r="55" spans="1:17" ht="22.5" customHeight="1">
      <c r="A55" s="88"/>
      <c r="B55" s="92" t="s">
        <v>57</v>
      </c>
      <c r="C55" s="93"/>
      <c r="D55" s="93"/>
      <c r="E55" s="93"/>
      <c r="F55" s="93"/>
      <c r="G55" s="93"/>
      <c r="H55" s="93"/>
      <c r="I55" s="93"/>
      <c r="J55" s="94"/>
      <c r="K55" s="47">
        <f>SUM(K53:K54)</f>
        <v>0</v>
      </c>
      <c r="L55" s="47"/>
      <c r="M55" s="47">
        <f>SUM(M53:M54)</f>
        <v>0</v>
      </c>
      <c r="N55" s="47">
        <f>SUM(N53:N54)</f>
        <v>0</v>
      </c>
      <c r="P55" s="46"/>
      <c r="Q55" s="46"/>
    </row>
    <row r="56" spans="1:17" ht="30" customHeight="1">
      <c r="A56" s="88">
        <v>24</v>
      </c>
      <c r="B56" s="89" t="s">
        <v>92</v>
      </c>
      <c r="C56" s="42"/>
      <c r="D56" s="43"/>
      <c r="E56" s="42"/>
      <c r="F56" s="96" t="s">
        <v>143</v>
      </c>
      <c r="G56" s="14" t="s">
        <v>15</v>
      </c>
      <c r="H56" s="14" t="s">
        <v>9</v>
      </c>
      <c r="I56" s="49">
        <v>9200</v>
      </c>
      <c r="J56" s="43"/>
      <c r="K56" s="43">
        <f>J56*I56</f>
        <v>0</v>
      </c>
      <c r="L56" s="44">
        <v>0.1</v>
      </c>
      <c r="M56" s="43">
        <f>L56*K56</f>
        <v>0</v>
      </c>
      <c r="N56" s="43">
        <f>M56+K56</f>
        <v>0</v>
      </c>
      <c r="P56" s="46"/>
      <c r="Q56" s="46"/>
    </row>
    <row r="57" spans="1:17" ht="30" customHeight="1">
      <c r="A57" s="88"/>
      <c r="B57" s="90"/>
      <c r="C57" s="42"/>
      <c r="D57" s="43"/>
      <c r="E57" s="42"/>
      <c r="F57" s="96"/>
      <c r="G57" s="14" t="s">
        <v>13</v>
      </c>
      <c r="H57" s="14" t="s">
        <v>9</v>
      </c>
      <c r="I57" s="49">
        <v>21250</v>
      </c>
      <c r="J57" s="43"/>
      <c r="K57" s="43">
        <f>J57*I57</f>
        <v>0</v>
      </c>
      <c r="L57" s="44">
        <v>0.1</v>
      </c>
      <c r="M57" s="43">
        <f>L57*K57</f>
        <v>0</v>
      </c>
      <c r="N57" s="43">
        <f>M57+K57</f>
        <v>0</v>
      </c>
      <c r="P57" s="46"/>
      <c r="Q57" s="46"/>
    </row>
    <row r="58" spans="1:17" ht="23.25" customHeight="1">
      <c r="A58" s="88"/>
      <c r="B58" s="92" t="s">
        <v>133</v>
      </c>
      <c r="C58" s="93"/>
      <c r="D58" s="93"/>
      <c r="E58" s="93"/>
      <c r="F58" s="93"/>
      <c r="G58" s="93"/>
      <c r="H58" s="93"/>
      <c r="I58" s="93"/>
      <c r="J58" s="94"/>
      <c r="K58" s="47">
        <f>SUM(K56:K57)</f>
        <v>0</v>
      </c>
      <c r="L58" s="47"/>
      <c r="M58" s="47">
        <f>SUM(M56:M57)</f>
        <v>0</v>
      </c>
      <c r="N58" s="47">
        <f>SUM(N56:N57)</f>
        <v>0</v>
      </c>
      <c r="P58" s="46"/>
      <c r="Q58" s="46"/>
    </row>
    <row r="59" spans="1:17" ht="24.75" customHeight="1">
      <c r="A59" s="75">
        <v>25</v>
      </c>
      <c r="B59" s="14" t="s">
        <v>93</v>
      </c>
      <c r="C59" s="51"/>
      <c r="D59" s="52"/>
      <c r="E59" s="51"/>
      <c r="F59" s="74" t="s">
        <v>5</v>
      </c>
      <c r="G59" s="14" t="s">
        <v>75</v>
      </c>
      <c r="H59" s="14" t="s">
        <v>9</v>
      </c>
      <c r="I59" s="84">
        <v>1500</v>
      </c>
      <c r="J59" s="43"/>
      <c r="K59" s="43">
        <f>J59*I59</f>
        <v>0</v>
      </c>
      <c r="L59" s="44">
        <v>0.1</v>
      </c>
      <c r="M59" s="43">
        <f>L59*K59</f>
        <v>0</v>
      </c>
      <c r="N59" s="43">
        <f>M59+K59</f>
        <v>0</v>
      </c>
      <c r="P59" s="53"/>
      <c r="Q59" s="46"/>
    </row>
    <row r="60" spans="1:17" ht="22.5" customHeight="1">
      <c r="A60" s="88">
        <v>26</v>
      </c>
      <c r="B60" s="89" t="s">
        <v>94</v>
      </c>
      <c r="C60" s="42"/>
      <c r="D60" s="43"/>
      <c r="E60" s="42"/>
      <c r="F60" s="95" t="s">
        <v>95</v>
      </c>
      <c r="G60" s="48" t="s">
        <v>15</v>
      </c>
      <c r="H60" s="48" t="s">
        <v>9</v>
      </c>
      <c r="I60" s="49">
        <v>2250</v>
      </c>
      <c r="J60" s="43"/>
      <c r="K60" s="43">
        <f>J60*I60</f>
        <v>0</v>
      </c>
      <c r="L60" s="44">
        <v>0.1</v>
      </c>
      <c r="M60" s="43">
        <f>L60*K60</f>
        <v>0</v>
      </c>
      <c r="N60" s="43">
        <f>M60+K60</f>
        <v>0</v>
      </c>
      <c r="P60" s="46"/>
      <c r="Q60" s="46"/>
    </row>
    <row r="61" spans="1:17" ht="22.5" customHeight="1">
      <c r="A61" s="88"/>
      <c r="B61" s="90"/>
      <c r="C61" s="42"/>
      <c r="D61" s="43"/>
      <c r="E61" s="42"/>
      <c r="F61" s="95"/>
      <c r="G61" s="48" t="s">
        <v>13</v>
      </c>
      <c r="H61" s="48" t="s">
        <v>9</v>
      </c>
      <c r="I61" s="49">
        <v>4065</v>
      </c>
      <c r="J61" s="43"/>
      <c r="K61" s="43">
        <f>J61*I61</f>
        <v>0</v>
      </c>
      <c r="L61" s="44">
        <v>0.1</v>
      </c>
      <c r="M61" s="43">
        <f>L61*K61</f>
        <v>0</v>
      </c>
      <c r="N61" s="43">
        <f>M61+K61</f>
        <v>0</v>
      </c>
      <c r="P61" s="46"/>
      <c r="Q61" s="46"/>
    </row>
    <row r="62" spans="1:17" ht="22.5" customHeight="1">
      <c r="A62" s="88"/>
      <c r="B62" s="92" t="s">
        <v>156</v>
      </c>
      <c r="C62" s="93"/>
      <c r="D62" s="93"/>
      <c r="E62" s="93"/>
      <c r="F62" s="93"/>
      <c r="G62" s="93"/>
      <c r="H62" s="93"/>
      <c r="I62" s="93"/>
      <c r="J62" s="94"/>
      <c r="K62" s="47">
        <f>SUM(K60:K61)</f>
        <v>0</v>
      </c>
      <c r="L62" s="47"/>
      <c r="M62" s="47">
        <f>SUM(M60:M61)</f>
        <v>0</v>
      </c>
      <c r="N62" s="47">
        <f>SUM(N60:N61)</f>
        <v>0</v>
      </c>
      <c r="P62" s="46"/>
      <c r="Q62" s="46"/>
    </row>
    <row r="63" spans="1:17" ht="22.5" customHeight="1">
      <c r="A63" s="88">
        <v>27</v>
      </c>
      <c r="B63" s="89" t="s">
        <v>96</v>
      </c>
      <c r="C63" s="42"/>
      <c r="D63" s="43"/>
      <c r="E63" s="42"/>
      <c r="F63" s="95" t="s">
        <v>97</v>
      </c>
      <c r="G63" s="48" t="s">
        <v>75</v>
      </c>
      <c r="H63" s="48" t="s">
        <v>9</v>
      </c>
      <c r="I63" s="49">
        <v>10</v>
      </c>
      <c r="J63" s="43"/>
      <c r="K63" s="43">
        <f>J63*I63</f>
        <v>0</v>
      </c>
      <c r="L63" s="44">
        <v>0.1</v>
      </c>
      <c r="M63" s="43">
        <f>L63*K63</f>
        <v>0</v>
      </c>
      <c r="N63" s="43">
        <f>M63+K63</f>
        <v>0</v>
      </c>
      <c r="P63" s="46"/>
      <c r="Q63" s="46"/>
    </row>
    <row r="64" spans="1:17" ht="22.5" customHeight="1">
      <c r="A64" s="88"/>
      <c r="B64" s="90"/>
      <c r="C64" s="42"/>
      <c r="D64" s="43"/>
      <c r="E64" s="42"/>
      <c r="F64" s="95"/>
      <c r="G64" s="48" t="s">
        <v>12</v>
      </c>
      <c r="H64" s="48" t="s">
        <v>9</v>
      </c>
      <c r="I64" s="49">
        <v>10</v>
      </c>
      <c r="J64" s="43"/>
      <c r="K64" s="43">
        <f>J64*I64</f>
        <v>0</v>
      </c>
      <c r="L64" s="44">
        <v>0.1</v>
      </c>
      <c r="M64" s="43">
        <f>L64*K64</f>
        <v>0</v>
      </c>
      <c r="N64" s="43">
        <f>M64+K64</f>
        <v>0</v>
      </c>
      <c r="P64" s="46"/>
      <c r="Q64" s="46"/>
    </row>
    <row r="65" spans="1:17" ht="22.5" customHeight="1">
      <c r="A65" s="88"/>
      <c r="B65" s="92" t="s">
        <v>58</v>
      </c>
      <c r="C65" s="93"/>
      <c r="D65" s="93"/>
      <c r="E65" s="93"/>
      <c r="F65" s="93"/>
      <c r="G65" s="93"/>
      <c r="H65" s="93"/>
      <c r="I65" s="93"/>
      <c r="J65" s="94"/>
      <c r="K65" s="47">
        <f>SUM(K63:K64)</f>
        <v>0</v>
      </c>
      <c r="L65" s="47"/>
      <c r="M65" s="47">
        <f>SUM(M63:M64)</f>
        <v>0</v>
      </c>
      <c r="N65" s="47">
        <f>SUM(N63:N64)</f>
        <v>0</v>
      </c>
      <c r="P65" s="46"/>
      <c r="Q65" s="46"/>
    </row>
    <row r="66" spans="1:17" ht="22.5" customHeight="1">
      <c r="A66" s="88">
        <v>28</v>
      </c>
      <c r="B66" s="89" t="s">
        <v>98</v>
      </c>
      <c r="C66" s="42"/>
      <c r="D66" s="43"/>
      <c r="E66" s="42"/>
      <c r="F66" s="95" t="s">
        <v>6</v>
      </c>
      <c r="G66" s="48" t="s">
        <v>15</v>
      </c>
      <c r="H66" s="48" t="s">
        <v>9</v>
      </c>
      <c r="I66" s="49">
        <v>120</v>
      </c>
      <c r="J66" s="43"/>
      <c r="K66" s="43">
        <f>J66*I66</f>
        <v>0</v>
      </c>
      <c r="L66" s="44">
        <v>0.1</v>
      </c>
      <c r="M66" s="43">
        <f>L66*K66</f>
        <v>0</v>
      </c>
      <c r="N66" s="43">
        <f>M66+K66</f>
        <v>0</v>
      </c>
      <c r="P66" s="46"/>
      <c r="Q66" s="46"/>
    </row>
    <row r="67" spans="1:17" ht="22.5" customHeight="1">
      <c r="A67" s="88"/>
      <c r="B67" s="90"/>
      <c r="C67" s="42"/>
      <c r="D67" s="43"/>
      <c r="E67" s="42"/>
      <c r="F67" s="95"/>
      <c r="G67" s="48" t="s">
        <v>75</v>
      </c>
      <c r="H67" s="48" t="s">
        <v>9</v>
      </c>
      <c r="I67" s="49">
        <v>120</v>
      </c>
      <c r="J67" s="43"/>
      <c r="K67" s="43">
        <f>J67*I67</f>
        <v>0</v>
      </c>
      <c r="L67" s="44">
        <v>0.1</v>
      </c>
      <c r="M67" s="43">
        <f>L67*K67</f>
        <v>0</v>
      </c>
      <c r="N67" s="43">
        <f>M67+K67</f>
        <v>0</v>
      </c>
      <c r="P67" s="46"/>
      <c r="Q67" s="46"/>
    </row>
    <row r="68" spans="1:17" ht="22.5" customHeight="1">
      <c r="A68" s="88"/>
      <c r="B68" s="92" t="s">
        <v>134</v>
      </c>
      <c r="C68" s="93"/>
      <c r="D68" s="93"/>
      <c r="E68" s="93"/>
      <c r="F68" s="93"/>
      <c r="G68" s="93"/>
      <c r="H68" s="93"/>
      <c r="I68" s="93"/>
      <c r="J68" s="94"/>
      <c r="K68" s="47">
        <f>SUM(K66:K67)</f>
        <v>0</v>
      </c>
      <c r="L68" s="47"/>
      <c r="M68" s="47">
        <f>SUM(M66:M67)</f>
        <v>0</v>
      </c>
      <c r="N68" s="47">
        <f>SUM(N66:N67)</f>
        <v>0</v>
      </c>
      <c r="P68" s="46"/>
      <c r="Q68" s="46"/>
    </row>
    <row r="69" spans="1:17" ht="24.75" customHeight="1">
      <c r="A69" s="75">
        <v>29</v>
      </c>
      <c r="B69" s="14" t="s">
        <v>99</v>
      </c>
      <c r="C69" s="42"/>
      <c r="D69" s="43"/>
      <c r="E69" s="42"/>
      <c r="F69" s="14" t="s">
        <v>135</v>
      </c>
      <c r="G69" s="14" t="s">
        <v>100</v>
      </c>
      <c r="H69" s="14" t="s">
        <v>9</v>
      </c>
      <c r="I69" s="49">
        <v>3700</v>
      </c>
      <c r="J69" s="43"/>
      <c r="K69" s="43">
        <f>J69*I69</f>
        <v>0</v>
      </c>
      <c r="L69" s="44">
        <v>0.1</v>
      </c>
      <c r="M69" s="43">
        <f>L69*K69</f>
        <v>0</v>
      </c>
      <c r="N69" s="43">
        <f>M69+K69</f>
        <v>0</v>
      </c>
      <c r="P69" s="46"/>
      <c r="Q69" s="46"/>
    </row>
    <row r="70" spans="1:17" ht="22.5" customHeight="1">
      <c r="A70" s="88">
        <v>30</v>
      </c>
      <c r="B70" s="89" t="s">
        <v>101</v>
      </c>
      <c r="C70" s="42"/>
      <c r="D70" s="43"/>
      <c r="E70" s="42"/>
      <c r="F70" s="96" t="s">
        <v>102</v>
      </c>
      <c r="G70" s="14" t="s">
        <v>15</v>
      </c>
      <c r="H70" s="14" t="s">
        <v>9</v>
      </c>
      <c r="I70" s="49">
        <v>3800</v>
      </c>
      <c r="J70" s="43"/>
      <c r="K70" s="43">
        <f>J70*I70</f>
        <v>0</v>
      </c>
      <c r="L70" s="44">
        <v>0.1</v>
      </c>
      <c r="M70" s="43">
        <f>L70*K70</f>
        <v>0</v>
      </c>
      <c r="N70" s="43">
        <f>M70+K70</f>
        <v>0</v>
      </c>
      <c r="P70" s="46"/>
      <c r="Q70" s="46"/>
    </row>
    <row r="71" spans="1:17" ht="22.5" customHeight="1">
      <c r="A71" s="88"/>
      <c r="B71" s="90"/>
      <c r="C71" s="42"/>
      <c r="D71" s="43"/>
      <c r="E71" s="42"/>
      <c r="F71" s="96"/>
      <c r="G71" s="14" t="s">
        <v>13</v>
      </c>
      <c r="H71" s="14" t="s">
        <v>9</v>
      </c>
      <c r="I71" s="49">
        <v>36250</v>
      </c>
      <c r="J71" s="43"/>
      <c r="K71" s="43">
        <f>J71*I71</f>
        <v>0</v>
      </c>
      <c r="L71" s="44">
        <v>0.1</v>
      </c>
      <c r="M71" s="43">
        <f>L71*K71</f>
        <v>0</v>
      </c>
      <c r="N71" s="43">
        <f>M71+K71</f>
        <v>0</v>
      </c>
      <c r="P71" s="46"/>
      <c r="Q71" s="46"/>
    </row>
    <row r="72" spans="1:17" ht="22.5" customHeight="1">
      <c r="A72" s="88"/>
      <c r="B72" s="92" t="s">
        <v>155</v>
      </c>
      <c r="C72" s="93"/>
      <c r="D72" s="93"/>
      <c r="E72" s="93"/>
      <c r="F72" s="93"/>
      <c r="G72" s="93"/>
      <c r="H72" s="93"/>
      <c r="I72" s="93"/>
      <c r="J72" s="94"/>
      <c r="K72" s="47">
        <f>SUM(K70:K71)</f>
        <v>0</v>
      </c>
      <c r="L72" s="47"/>
      <c r="M72" s="47">
        <f>SUM(M70:M71)</f>
        <v>0</v>
      </c>
      <c r="N72" s="47">
        <f>SUM(N70:N71)</f>
        <v>0</v>
      </c>
      <c r="P72" s="46"/>
      <c r="Q72" s="46"/>
    </row>
    <row r="73" spans="1:17" ht="22.5" customHeight="1">
      <c r="A73" s="75">
        <v>31</v>
      </c>
      <c r="B73" s="78" t="s">
        <v>144</v>
      </c>
      <c r="C73" s="42"/>
      <c r="D73" s="43"/>
      <c r="E73" s="42"/>
      <c r="F73" s="77" t="s">
        <v>6</v>
      </c>
      <c r="G73" s="77" t="s">
        <v>37</v>
      </c>
      <c r="H73" s="77" t="s">
        <v>9</v>
      </c>
      <c r="I73" s="49">
        <v>18500</v>
      </c>
      <c r="J73" s="43"/>
      <c r="K73" s="43">
        <f>J73*I73</f>
        <v>0</v>
      </c>
      <c r="L73" s="44">
        <v>0.1</v>
      </c>
      <c r="M73" s="43">
        <f>L73*K73</f>
        <v>0</v>
      </c>
      <c r="N73" s="43">
        <f>M73+K73</f>
        <v>0</v>
      </c>
      <c r="P73" s="46"/>
      <c r="Q73" s="46"/>
    </row>
    <row r="74" spans="1:17" ht="22.5" customHeight="1">
      <c r="A74" s="75">
        <v>32</v>
      </c>
      <c r="B74" s="78" t="s">
        <v>145</v>
      </c>
      <c r="C74" s="42"/>
      <c r="D74" s="43"/>
      <c r="E74" s="42"/>
      <c r="F74" s="77" t="s">
        <v>6</v>
      </c>
      <c r="G74" s="77" t="s">
        <v>103</v>
      </c>
      <c r="H74" s="77" t="s">
        <v>9</v>
      </c>
      <c r="I74" s="49">
        <v>900</v>
      </c>
      <c r="J74" s="43"/>
      <c r="K74" s="43">
        <f>J74*I74</f>
        <v>0</v>
      </c>
      <c r="L74" s="44">
        <v>0.1</v>
      </c>
      <c r="M74" s="43">
        <f>L74*K74</f>
        <v>0</v>
      </c>
      <c r="N74" s="43">
        <f>M74+K74</f>
        <v>0</v>
      </c>
      <c r="P74" s="46"/>
      <c r="Q74" s="46"/>
    </row>
    <row r="75" spans="1:17" ht="22.5" customHeight="1">
      <c r="A75" s="88">
        <v>33</v>
      </c>
      <c r="B75" s="89" t="s">
        <v>104</v>
      </c>
      <c r="C75" s="42"/>
      <c r="D75" s="43"/>
      <c r="E75" s="42"/>
      <c r="F75" s="91" t="s">
        <v>105</v>
      </c>
      <c r="G75" s="14" t="s">
        <v>13</v>
      </c>
      <c r="H75" s="14" t="s">
        <v>9</v>
      </c>
      <c r="I75" s="49">
        <v>8100</v>
      </c>
      <c r="J75" s="43"/>
      <c r="K75" s="43">
        <f>J75*I75</f>
        <v>0</v>
      </c>
      <c r="L75" s="44">
        <v>0.1</v>
      </c>
      <c r="M75" s="43">
        <f>L75*K75</f>
        <v>0</v>
      </c>
      <c r="N75" s="43">
        <f>M75+K75</f>
        <v>0</v>
      </c>
      <c r="P75" s="46"/>
      <c r="Q75" s="46"/>
    </row>
    <row r="76" spans="1:17" ht="22.5" customHeight="1">
      <c r="A76" s="88"/>
      <c r="B76" s="90"/>
      <c r="C76" s="42"/>
      <c r="D76" s="43"/>
      <c r="E76" s="42"/>
      <c r="F76" s="91"/>
      <c r="G76" s="14" t="s">
        <v>12</v>
      </c>
      <c r="H76" s="14" t="s">
        <v>9</v>
      </c>
      <c r="I76" s="49">
        <v>6400</v>
      </c>
      <c r="J76" s="43"/>
      <c r="K76" s="43">
        <f>J76*I76</f>
        <v>0</v>
      </c>
      <c r="L76" s="44">
        <v>0.1</v>
      </c>
      <c r="M76" s="43">
        <f>L76*K76</f>
        <v>0</v>
      </c>
      <c r="N76" s="43">
        <f>M76+K76</f>
        <v>0</v>
      </c>
      <c r="P76" s="46"/>
      <c r="Q76" s="46"/>
    </row>
    <row r="77" spans="1:17" ht="22.5" customHeight="1">
      <c r="A77" s="88"/>
      <c r="B77" s="92" t="s">
        <v>59</v>
      </c>
      <c r="C77" s="93"/>
      <c r="D77" s="93"/>
      <c r="E77" s="93"/>
      <c r="F77" s="93"/>
      <c r="G77" s="93"/>
      <c r="H77" s="93"/>
      <c r="I77" s="93"/>
      <c r="J77" s="94"/>
      <c r="K77" s="47">
        <f>SUM(K75:K76)</f>
        <v>0</v>
      </c>
      <c r="L77" s="47"/>
      <c r="M77" s="47">
        <f>SUM(M75:M76)</f>
        <v>0</v>
      </c>
      <c r="N77" s="47">
        <f>SUM(N75:N76)</f>
        <v>0</v>
      </c>
      <c r="P77" s="46"/>
      <c r="Q77" s="46"/>
    </row>
    <row r="78" spans="1:17" ht="23.25" customHeight="1">
      <c r="A78" s="75">
        <v>34</v>
      </c>
      <c r="B78" s="73" t="s">
        <v>128</v>
      </c>
      <c r="C78" s="42"/>
      <c r="D78" s="43"/>
      <c r="E78" s="42"/>
      <c r="F78" s="73" t="s">
        <v>3</v>
      </c>
      <c r="G78" s="73" t="s">
        <v>129</v>
      </c>
      <c r="H78" s="73" t="s">
        <v>130</v>
      </c>
      <c r="I78" s="49">
        <v>54360000</v>
      </c>
      <c r="J78" s="43"/>
      <c r="K78" s="43">
        <f>J78*I78</f>
        <v>0</v>
      </c>
      <c r="L78" s="44">
        <v>0.1</v>
      </c>
      <c r="M78" s="43">
        <f>L78*K78</f>
        <v>0</v>
      </c>
      <c r="N78" s="43">
        <f>M78+K78</f>
        <v>0</v>
      </c>
      <c r="P78" s="46"/>
      <c r="Q78" s="46"/>
    </row>
    <row r="79" spans="1:17" ht="23.25" customHeight="1">
      <c r="A79" s="88">
        <v>35</v>
      </c>
      <c r="B79" s="89" t="s">
        <v>106</v>
      </c>
      <c r="C79" s="42"/>
      <c r="D79" s="43"/>
      <c r="E79" s="42"/>
      <c r="F79" s="91" t="s">
        <v>6</v>
      </c>
      <c r="G79" s="14" t="s">
        <v>14</v>
      </c>
      <c r="H79" s="14" t="s">
        <v>9</v>
      </c>
      <c r="I79" s="49">
        <v>270</v>
      </c>
      <c r="J79" s="43"/>
      <c r="K79" s="43">
        <f>J79*I79</f>
        <v>0</v>
      </c>
      <c r="L79" s="44">
        <v>0.1</v>
      </c>
      <c r="M79" s="43">
        <f>L79*K79</f>
        <v>0</v>
      </c>
      <c r="N79" s="43">
        <f>M79+K79</f>
        <v>0</v>
      </c>
      <c r="P79" s="46"/>
      <c r="Q79" s="46"/>
    </row>
    <row r="80" spans="1:17" ht="23.25" customHeight="1">
      <c r="A80" s="88"/>
      <c r="B80" s="90"/>
      <c r="C80" s="42"/>
      <c r="D80" s="43"/>
      <c r="E80" s="42"/>
      <c r="F80" s="91"/>
      <c r="G80" s="14" t="s">
        <v>12</v>
      </c>
      <c r="H80" s="14" t="s">
        <v>9</v>
      </c>
      <c r="I80" s="49">
        <v>11450</v>
      </c>
      <c r="J80" s="43"/>
      <c r="K80" s="43">
        <f>J80*I80</f>
        <v>0</v>
      </c>
      <c r="L80" s="44">
        <v>0.1</v>
      </c>
      <c r="M80" s="43">
        <f>L80*K80</f>
        <v>0</v>
      </c>
      <c r="N80" s="43">
        <f>M80+K80</f>
        <v>0</v>
      </c>
      <c r="P80" s="46"/>
      <c r="Q80" s="46"/>
    </row>
    <row r="81" spans="1:17" ht="23.25" customHeight="1">
      <c r="A81" s="88"/>
      <c r="B81" s="92" t="s">
        <v>60</v>
      </c>
      <c r="C81" s="93"/>
      <c r="D81" s="93"/>
      <c r="E81" s="93"/>
      <c r="F81" s="93"/>
      <c r="G81" s="93"/>
      <c r="H81" s="93"/>
      <c r="I81" s="93"/>
      <c r="J81" s="94"/>
      <c r="K81" s="47">
        <f>SUM(K79:K80)</f>
        <v>0</v>
      </c>
      <c r="L81" s="47"/>
      <c r="M81" s="47">
        <f>SUM(M79:M80)</f>
        <v>0</v>
      </c>
      <c r="N81" s="47">
        <f>SUM(N79:N80)</f>
        <v>0</v>
      </c>
      <c r="P81" s="46"/>
      <c r="Q81" s="46"/>
    </row>
    <row r="82" spans="1:17" ht="23.25" customHeight="1">
      <c r="A82" s="87">
        <v>36</v>
      </c>
      <c r="B82" s="79" t="s">
        <v>146</v>
      </c>
      <c r="C82" s="85"/>
      <c r="D82" s="85"/>
      <c r="E82" s="85"/>
      <c r="F82" s="78" t="s">
        <v>1</v>
      </c>
      <c r="G82" s="78" t="s">
        <v>85</v>
      </c>
      <c r="H82" s="78" t="s">
        <v>9</v>
      </c>
      <c r="I82" s="86">
        <v>2550</v>
      </c>
      <c r="J82" s="43"/>
      <c r="K82" s="43">
        <f>I82*J82</f>
        <v>0</v>
      </c>
      <c r="L82" s="44">
        <v>0.1</v>
      </c>
      <c r="M82" s="43">
        <f aca="true" t="shared" si="6" ref="M82:M89">L82*K82</f>
        <v>0</v>
      </c>
      <c r="N82" s="43">
        <f aca="true" t="shared" si="7" ref="N82:N89">M82+K82</f>
        <v>0</v>
      </c>
      <c r="P82" s="46"/>
      <c r="Q82" s="46"/>
    </row>
    <row r="83" spans="1:17" ht="23.25" customHeight="1">
      <c r="A83" s="87">
        <v>37</v>
      </c>
      <c r="B83" s="79" t="s">
        <v>147</v>
      </c>
      <c r="C83" s="85"/>
      <c r="D83" s="85"/>
      <c r="E83" s="85"/>
      <c r="F83" s="78" t="s">
        <v>1</v>
      </c>
      <c r="G83" s="78" t="s">
        <v>148</v>
      </c>
      <c r="H83" s="78" t="s">
        <v>9</v>
      </c>
      <c r="I83" s="86">
        <v>1480</v>
      </c>
      <c r="J83" s="43"/>
      <c r="K83" s="43">
        <f>I83*J83</f>
        <v>0</v>
      </c>
      <c r="L83" s="44">
        <v>0.1</v>
      </c>
      <c r="M83" s="43">
        <f t="shared" si="6"/>
        <v>0</v>
      </c>
      <c r="N83" s="43">
        <f t="shared" si="7"/>
        <v>0</v>
      </c>
      <c r="P83" s="46"/>
      <c r="Q83" s="46"/>
    </row>
    <row r="84" spans="1:17" ht="48">
      <c r="A84" s="75">
        <v>38</v>
      </c>
      <c r="B84" s="76" t="s">
        <v>163</v>
      </c>
      <c r="C84" s="42"/>
      <c r="D84" s="43"/>
      <c r="E84" s="42"/>
      <c r="F84" s="72" t="s">
        <v>140</v>
      </c>
      <c r="G84" s="14" t="s">
        <v>107</v>
      </c>
      <c r="H84" s="14" t="s">
        <v>10</v>
      </c>
      <c r="I84" s="49">
        <v>750</v>
      </c>
      <c r="J84" s="43"/>
      <c r="K84" s="43">
        <f>I84*J84</f>
        <v>0</v>
      </c>
      <c r="L84" s="44">
        <v>0.1</v>
      </c>
      <c r="M84" s="43">
        <f t="shared" si="6"/>
        <v>0</v>
      </c>
      <c r="N84" s="43">
        <f t="shared" si="7"/>
        <v>0</v>
      </c>
      <c r="P84" s="46"/>
      <c r="Q84" s="46"/>
    </row>
    <row r="85" spans="1:17" ht="36.75" customHeight="1">
      <c r="A85" s="75">
        <v>39</v>
      </c>
      <c r="B85" s="76" t="s">
        <v>131</v>
      </c>
      <c r="C85" s="42"/>
      <c r="D85" s="43"/>
      <c r="E85" s="42"/>
      <c r="F85" s="72" t="s">
        <v>149</v>
      </c>
      <c r="G85" s="14" t="s">
        <v>108</v>
      </c>
      <c r="H85" s="14" t="s">
        <v>10</v>
      </c>
      <c r="I85" s="49">
        <v>1250</v>
      </c>
      <c r="J85" s="43"/>
      <c r="K85" s="43">
        <f>I85*J85</f>
        <v>0</v>
      </c>
      <c r="L85" s="44">
        <v>0.1</v>
      </c>
      <c r="M85" s="43">
        <f t="shared" si="6"/>
        <v>0</v>
      </c>
      <c r="N85" s="43">
        <f t="shared" si="7"/>
        <v>0</v>
      </c>
      <c r="P85" s="46"/>
      <c r="Q85" s="46"/>
    </row>
    <row r="86" spans="1:17" ht="36" customHeight="1">
      <c r="A86" s="75">
        <v>40</v>
      </c>
      <c r="B86" s="76" t="s">
        <v>139</v>
      </c>
      <c r="C86" s="42"/>
      <c r="D86" s="43"/>
      <c r="E86" s="42"/>
      <c r="F86" s="77" t="s">
        <v>149</v>
      </c>
      <c r="G86" s="77" t="s">
        <v>117</v>
      </c>
      <c r="H86" s="77" t="s">
        <v>10</v>
      </c>
      <c r="I86" s="49">
        <v>10</v>
      </c>
      <c r="J86" s="43"/>
      <c r="K86" s="43">
        <f>I86*J86</f>
        <v>0</v>
      </c>
      <c r="L86" s="44">
        <v>0.1</v>
      </c>
      <c r="M86" s="43">
        <f t="shared" si="6"/>
        <v>0</v>
      </c>
      <c r="N86" s="43">
        <f t="shared" si="7"/>
        <v>0</v>
      </c>
      <c r="P86" s="46"/>
      <c r="Q86" s="46"/>
    </row>
    <row r="87" spans="1:17" ht="24">
      <c r="A87" s="75">
        <v>41</v>
      </c>
      <c r="B87" s="48" t="s">
        <v>109</v>
      </c>
      <c r="C87" s="42"/>
      <c r="D87" s="43"/>
      <c r="E87" s="42"/>
      <c r="F87" s="14" t="s">
        <v>5</v>
      </c>
      <c r="G87" s="14" t="s">
        <v>110</v>
      </c>
      <c r="H87" s="14" t="s">
        <v>10</v>
      </c>
      <c r="I87" s="49">
        <v>104</v>
      </c>
      <c r="J87" s="43"/>
      <c r="K87" s="43">
        <f>J87*I87</f>
        <v>0</v>
      </c>
      <c r="L87" s="44">
        <v>0.1</v>
      </c>
      <c r="M87" s="43">
        <f t="shared" si="6"/>
        <v>0</v>
      </c>
      <c r="N87" s="43">
        <f t="shared" si="7"/>
        <v>0</v>
      </c>
      <c r="P87" s="46"/>
      <c r="Q87" s="46"/>
    </row>
    <row r="88" spans="1:17" ht="24" customHeight="1">
      <c r="A88" s="88">
        <v>42</v>
      </c>
      <c r="B88" s="89" t="s">
        <v>111</v>
      </c>
      <c r="C88" s="42"/>
      <c r="D88" s="43"/>
      <c r="E88" s="42"/>
      <c r="F88" s="91" t="s">
        <v>112</v>
      </c>
      <c r="G88" s="14" t="s">
        <v>113</v>
      </c>
      <c r="H88" s="14" t="s">
        <v>10</v>
      </c>
      <c r="I88" s="49">
        <v>3300</v>
      </c>
      <c r="J88" s="43"/>
      <c r="K88" s="43">
        <f>J88*I88</f>
        <v>0</v>
      </c>
      <c r="L88" s="44">
        <v>0.1</v>
      </c>
      <c r="M88" s="43">
        <f t="shared" si="6"/>
        <v>0</v>
      </c>
      <c r="N88" s="43">
        <f t="shared" si="7"/>
        <v>0</v>
      </c>
      <c r="P88" s="46"/>
      <c r="Q88" s="46"/>
    </row>
    <row r="89" spans="1:17" ht="24" customHeight="1">
      <c r="A89" s="88"/>
      <c r="B89" s="90"/>
      <c r="C89" s="42"/>
      <c r="D89" s="43"/>
      <c r="E89" s="42"/>
      <c r="F89" s="91"/>
      <c r="G89" s="14" t="s">
        <v>114</v>
      </c>
      <c r="H89" s="14" t="s">
        <v>10</v>
      </c>
      <c r="I89" s="49">
        <v>495</v>
      </c>
      <c r="J89" s="43"/>
      <c r="K89" s="43">
        <f>J89*I89</f>
        <v>0</v>
      </c>
      <c r="L89" s="44">
        <v>0.1</v>
      </c>
      <c r="M89" s="43">
        <f t="shared" si="6"/>
        <v>0</v>
      </c>
      <c r="N89" s="43">
        <f t="shared" si="7"/>
        <v>0</v>
      </c>
      <c r="P89" s="46"/>
      <c r="Q89" s="46"/>
    </row>
    <row r="90" spans="1:17" ht="24" customHeight="1">
      <c r="A90" s="88"/>
      <c r="B90" s="92" t="s">
        <v>154</v>
      </c>
      <c r="C90" s="93"/>
      <c r="D90" s="93"/>
      <c r="E90" s="93"/>
      <c r="F90" s="93"/>
      <c r="G90" s="93"/>
      <c r="H90" s="93"/>
      <c r="I90" s="93"/>
      <c r="J90" s="94"/>
      <c r="K90" s="47">
        <f>SUM(K88:K89)</f>
        <v>0</v>
      </c>
      <c r="L90" s="47"/>
      <c r="M90" s="47">
        <f>SUM(M88:M89)</f>
        <v>0</v>
      </c>
      <c r="N90" s="47">
        <f>SUM(N88:N89)</f>
        <v>0</v>
      </c>
      <c r="P90" s="46"/>
      <c r="Q90" s="46"/>
    </row>
    <row r="91" spans="1:17" ht="24" customHeight="1">
      <c r="A91" s="75">
        <v>43</v>
      </c>
      <c r="B91" s="77" t="s">
        <v>118</v>
      </c>
      <c r="C91" s="42"/>
      <c r="D91" s="43"/>
      <c r="E91" s="42"/>
      <c r="F91" s="72" t="s">
        <v>5</v>
      </c>
      <c r="G91" s="72" t="s">
        <v>119</v>
      </c>
      <c r="H91" s="72" t="s">
        <v>9</v>
      </c>
      <c r="I91" s="49">
        <v>4500</v>
      </c>
      <c r="J91" s="43"/>
      <c r="K91" s="43">
        <f>J91*I91</f>
        <v>0</v>
      </c>
      <c r="L91" s="44">
        <v>0.1</v>
      </c>
      <c r="M91" s="43">
        <f aca="true" t="shared" si="8" ref="M91:M96">L91*K91</f>
        <v>0</v>
      </c>
      <c r="N91" s="43">
        <f aca="true" t="shared" si="9" ref="N91:N96">M91+K91</f>
        <v>0</v>
      </c>
      <c r="P91" s="46"/>
      <c r="Q91" s="46"/>
    </row>
    <row r="92" spans="1:17" ht="24" customHeight="1">
      <c r="A92" s="75">
        <v>44</v>
      </c>
      <c r="B92" s="78" t="s">
        <v>150</v>
      </c>
      <c r="C92" s="42"/>
      <c r="D92" s="43"/>
      <c r="E92" s="42"/>
      <c r="F92" s="77" t="s">
        <v>115</v>
      </c>
      <c r="G92" s="72" t="s">
        <v>116</v>
      </c>
      <c r="H92" s="72" t="s">
        <v>9</v>
      </c>
      <c r="I92" s="49">
        <v>3600</v>
      </c>
      <c r="J92" s="43"/>
      <c r="K92" s="43">
        <f>J92*I92</f>
        <v>0</v>
      </c>
      <c r="L92" s="44">
        <v>0.1</v>
      </c>
      <c r="M92" s="43">
        <f t="shared" si="8"/>
        <v>0</v>
      </c>
      <c r="N92" s="43">
        <f t="shared" si="9"/>
        <v>0</v>
      </c>
      <c r="P92" s="46"/>
      <c r="Q92" s="46"/>
    </row>
    <row r="93" spans="1:17" ht="24" customHeight="1">
      <c r="A93" s="75">
        <v>45</v>
      </c>
      <c r="B93" s="78" t="s">
        <v>151</v>
      </c>
      <c r="C93" s="42"/>
      <c r="D93" s="43"/>
      <c r="E93" s="42"/>
      <c r="F93" s="77" t="s">
        <v>115</v>
      </c>
      <c r="G93" s="72" t="s">
        <v>108</v>
      </c>
      <c r="H93" s="72" t="s">
        <v>9</v>
      </c>
      <c r="I93" s="49">
        <v>3480</v>
      </c>
      <c r="J93" s="43"/>
      <c r="K93" s="43">
        <f>J93*I93</f>
        <v>0</v>
      </c>
      <c r="L93" s="44">
        <v>0.1</v>
      </c>
      <c r="M93" s="43">
        <f t="shared" si="8"/>
        <v>0</v>
      </c>
      <c r="N93" s="43">
        <f t="shared" si="9"/>
        <v>0</v>
      </c>
      <c r="P93" s="46"/>
      <c r="Q93" s="46"/>
    </row>
    <row r="94" spans="1:17" ht="24" customHeight="1">
      <c r="A94" s="75">
        <v>46</v>
      </c>
      <c r="B94" s="78" t="s">
        <v>152</v>
      </c>
      <c r="C94" s="42"/>
      <c r="D94" s="43"/>
      <c r="E94" s="42"/>
      <c r="F94" s="77" t="s">
        <v>115</v>
      </c>
      <c r="G94" s="72" t="s">
        <v>117</v>
      </c>
      <c r="H94" s="72" t="s">
        <v>9</v>
      </c>
      <c r="I94" s="49">
        <v>230</v>
      </c>
      <c r="J94" s="43"/>
      <c r="K94" s="43">
        <f>J94*I94</f>
        <v>0</v>
      </c>
      <c r="L94" s="44">
        <v>0.1</v>
      </c>
      <c r="M94" s="43">
        <f t="shared" si="8"/>
        <v>0</v>
      </c>
      <c r="N94" s="43">
        <f t="shared" si="9"/>
        <v>0</v>
      </c>
      <c r="P94" s="46"/>
      <c r="Q94" s="46"/>
    </row>
    <row r="95" spans="1:17" ht="24" customHeight="1">
      <c r="A95" s="75">
        <v>47</v>
      </c>
      <c r="B95" s="14" t="s">
        <v>120</v>
      </c>
      <c r="C95" s="42"/>
      <c r="D95" s="43"/>
      <c r="E95" s="42"/>
      <c r="F95" s="50" t="s">
        <v>2</v>
      </c>
      <c r="G95" s="14" t="s">
        <v>13</v>
      </c>
      <c r="H95" s="14" t="s">
        <v>8</v>
      </c>
      <c r="I95" s="49">
        <v>157600</v>
      </c>
      <c r="J95" s="43"/>
      <c r="K95" s="43">
        <f>J95*I95</f>
        <v>0</v>
      </c>
      <c r="L95" s="44">
        <v>0.1</v>
      </c>
      <c r="M95" s="43">
        <f t="shared" si="8"/>
        <v>0</v>
      </c>
      <c r="N95" s="43">
        <f t="shared" si="9"/>
        <v>0</v>
      </c>
      <c r="P95" s="46"/>
      <c r="Q95" s="46"/>
    </row>
    <row r="96" spans="1:17" ht="48">
      <c r="A96" s="81">
        <v>48</v>
      </c>
      <c r="B96" s="82" t="s">
        <v>164</v>
      </c>
      <c r="C96" s="42"/>
      <c r="D96" s="43"/>
      <c r="E96" s="42"/>
      <c r="F96" s="83" t="s">
        <v>140</v>
      </c>
      <c r="G96" s="83" t="s">
        <v>107</v>
      </c>
      <c r="H96" s="83" t="s">
        <v>10</v>
      </c>
      <c r="I96" s="49">
        <v>73</v>
      </c>
      <c r="J96" s="43"/>
      <c r="K96" s="43">
        <f>I96*J96</f>
        <v>0</v>
      </c>
      <c r="L96" s="44">
        <v>0.1</v>
      </c>
      <c r="M96" s="43">
        <f t="shared" si="8"/>
        <v>0</v>
      </c>
      <c r="N96" s="43">
        <f t="shared" si="9"/>
        <v>0</v>
      </c>
      <c r="P96" s="46"/>
      <c r="Q96" s="46"/>
    </row>
    <row r="97" spans="1:16" s="4" customFormat="1" ht="23.25" customHeight="1">
      <c r="A97" s="104" t="s">
        <v>61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8">
        <f>K16+K17+K18+K23+K26+K27+K28+K29+K30+K31+K32+K33+K37+K38+K39+K40+K43+K44+K45+K48+K49+K52+K55+K58+K59+K62+K65+K68+K69+K72+K73+K74+K77+K78+K81+K82+K83+K84+K85+K86+K87+K90+K91+K92+K93+K94+K95+K96</f>
        <v>0</v>
      </c>
      <c r="N97" s="108"/>
      <c r="P97" s="45"/>
    </row>
    <row r="98" spans="1:14" s="4" customFormat="1" ht="23.25" customHeight="1">
      <c r="A98" s="109" t="s">
        <v>63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1"/>
      <c r="M98" s="108">
        <f>M16+M17+M18+M23+M26+M27+M28+M29+M30+M31+M32+M33+M37+M38+M39+M40+M43+M44+M45+M48+M49+M52+M55+M58+M59+M62+M65+M68+M69+M72+M73+M74+M77+M78+M81+M82+M83+M84+M85+M86+M87+M90+M91+M92+M93+M94+M95+M96</f>
        <v>0</v>
      </c>
      <c r="N98" s="108"/>
    </row>
    <row r="99" spans="1:14" s="4" customFormat="1" ht="23.25" customHeight="1">
      <c r="A99" s="104" t="s">
        <v>62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8">
        <f>M97+M98</f>
        <v>0</v>
      </c>
      <c r="N99" s="108"/>
    </row>
    <row r="100" spans="7:16" ht="12">
      <c r="G100" s="55"/>
      <c r="P100" s="4"/>
    </row>
    <row r="101" spans="1:18" s="59" customFormat="1" ht="12">
      <c r="A101" s="13"/>
      <c r="B101" s="5"/>
      <c r="C101" s="5"/>
      <c r="D101" s="5"/>
      <c r="E101" s="5"/>
      <c r="F101" s="5"/>
      <c r="G101" s="5"/>
      <c r="H101" s="5"/>
      <c r="I101" s="5"/>
      <c r="J101" s="13"/>
      <c r="K101" s="5"/>
      <c r="L101" s="6"/>
      <c r="M101" s="6"/>
      <c r="N101" s="58"/>
      <c r="P101" s="45"/>
      <c r="Q101" s="60"/>
      <c r="R101" s="61"/>
    </row>
    <row r="102" spans="1:18" s="59" customFormat="1" ht="38.25" customHeight="1">
      <c r="A102" s="13"/>
      <c r="B102" s="101" t="s">
        <v>38</v>
      </c>
      <c r="C102" s="101"/>
      <c r="D102" s="101"/>
      <c r="E102" s="101"/>
      <c r="F102" s="101"/>
      <c r="G102" s="101" t="s">
        <v>153</v>
      </c>
      <c r="H102" s="101"/>
      <c r="I102" s="101"/>
      <c r="J102" s="101"/>
      <c r="K102" s="101"/>
      <c r="L102" s="101"/>
      <c r="M102" s="101"/>
      <c r="N102" s="101"/>
      <c r="P102" s="5"/>
      <c r="Q102" s="60"/>
      <c r="R102" s="61"/>
    </row>
    <row r="103" spans="1:18" s="59" customFormat="1" ht="15.75" customHeight="1">
      <c r="A103" s="28"/>
      <c r="B103" s="62"/>
      <c r="C103" s="62"/>
      <c r="D103" s="63"/>
      <c r="E103" s="63"/>
      <c r="F103" s="62"/>
      <c r="G103" s="63"/>
      <c r="H103" s="64"/>
      <c r="I103" s="65"/>
      <c r="J103" s="28"/>
      <c r="K103" s="66"/>
      <c r="L103" s="66"/>
      <c r="M103" s="66"/>
      <c r="N103" s="58"/>
      <c r="P103" s="5"/>
      <c r="Q103" s="60"/>
      <c r="R103" s="61"/>
    </row>
    <row r="104" spans="1:18" s="59" customFormat="1" ht="15.75" customHeight="1">
      <c r="A104" s="28"/>
      <c r="B104" s="102" t="s">
        <v>34</v>
      </c>
      <c r="C104" s="102"/>
      <c r="D104" s="102"/>
      <c r="E104" s="102"/>
      <c r="F104" s="102"/>
      <c r="G104" s="63"/>
      <c r="H104" s="64"/>
      <c r="I104" s="65"/>
      <c r="J104" s="28"/>
      <c r="K104" s="66"/>
      <c r="L104" s="66"/>
      <c r="M104" s="66"/>
      <c r="N104" s="58"/>
      <c r="P104" s="65"/>
      <c r="Q104" s="60"/>
      <c r="R104" s="61"/>
    </row>
    <row r="105" spans="1:18" s="59" customFormat="1" ht="15.75" customHeight="1">
      <c r="A105" s="28"/>
      <c r="B105" s="67"/>
      <c r="C105" s="67"/>
      <c r="D105" s="28"/>
      <c r="E105" s="28"/>
      <c r="F105" s="67"/>
      <c r="G105" s="28"/>
      <c r="H105" s="68"/>
      <c r="I105" s="69"/>
      <c r="J105" s="103" t="s">
        <v>33</v>
      </c>
      <c r="K105" s="103"/>
      <c r="L105" s="103"/>
      <c r="M105" s="103"/>
      <c r="N105" s="58"/>
      <c r="P105" s="65"/>
      <c r="Q105" s="60"/>
      <c r="R105" s="61"/>
    </row>
    <row r="106" spans="1:18" s="59" customFormat="1" ht="15.75" customHeight="1">
      <c r="A106" s="28"/>
      <c r="B106" s="67"/>
      <c r="C106" s="67"/>
      <c r="D106" s="28"/>
      <c r="E106" s="28"/>
      <c r="G106" s="28"/>
      <c r="H106" s="28"/>
      <c r="I106" s="28"/>
      <c r="J106" s="105"/>
      <c r="K106" s="106"/>
      <c r="L106" s="106"/>
      <c r="M106" s="106"/>
      <c r="N106" s="58"/>
      <c r="P106" s="69"/>
      <c r="Q106" s="60"/>
      <c r="R106" s="61"/>
    </row>
    <row r="107" spans="1:18" s="59" customFormat="1" ht="15.75" customHeight="1">
      <c r="A107" s="28"/>
      <c r="B107" s="67"/>
      <c r="C107" s="67"/>
      <c r="D107" s="28"/>
      <c r="E107" s="28"/>
      <c r="F107" s="28"/>
      <c r="G107" s="28"/>
      <c r="H107" s="28"/>
      <c r="I107" s="69"/>
      <c r="J107" s="107"/>
      <c r="K107" s="107"/>
      <c r="L107" s="107"/>
      <c r="M107" s="107"/>
      <c r="N107" s="58"/>
      <c r="P107" s="69"/>
      <c r="Q107" s="60"/>
      <c r="R107" s="61"/>
    </row>
    <row r="108" spans="1:18" s="59" customFormat="1" ht="15.75" customHeight="1">
      <c r="A108" s="28"/>
      <c r="B108" s="54"/>
      <c r="C108" s="67"/>
      <c r="D108" s="28"/>
      <c r="E108" s="28"/>
      <c r="F108" s="67"/>
      <c r="G108" s="28"/>
      <c r="H108" s="68"/>
      <c r="I108" s="69"/>
      <c r="J108" s="28"/>
      <c r="K108" s="66"/>
      <c r="L108" s="66"/>
      <c r="M108" s="66"/>
      <c r="N108" s="58"/>
      <c r="P108" s="69"/>
      <c r="Q108" s="60"/>
      <c r="R108" s="61"/>
    </row>
    <row r="109" ht="12">
      <c r="P109" s="69"/>
    </row>
  </sheetData>
  <sheetProtection/>
  <mergeCells count="90">
    <mergeCell ref="A9:C9"/>
    <mergeCell ref="A10:C10"/>
    <mergeCell ref="A11:C11"/>
    <mergeCell ref="A34:A37"/>
    <mergeCell ref="K11:N11"/>
    <mergeCell ref="K9:N9"/>
    <mergeCell ref="K10:N10"/>
    <mergeCell ref="A14:A16"/>
    <mergeCell ref="F21:F22"/>
    <mergeCell ref="B37:J37"/>
    <mergeCell ref="A1:N2"/>
    <mergeCell ref="A3:N4"/>
    <mergeCell ref="K6:N6"/>
    <mergeCell ref="K7:N7"/>
    <mergeCell ref="A6:C6"/>
    <mergeCell ref="K8:N8"/>
    <mergeCell ref="A7:C7"/>
    <mergeCell ref="A8:C8"/>
    <mergeCell ref="A97:L97"/>
    <mergeCell ref="M97:N97"/>
    <mergeCell ref="A98:L98"/>
    <mergeCell ref="M98:N98"/>
    <mergeCell ref="B14:B15"/>
    <mergeCell ref="B16:J16"/>
    <mergeCell ref="F14:F15"/>
    <mergeCell ref="A19:A23"/>
    <mergeCell ref="A24:A26"/>
    <mergeCell ref="F34:F36"/>
    <mergeCell ref="B34:B36"/>
    <mergeCell ref="B19:B22"/>
    <mergeCell ref="B23:J23"/>
    <mergeCell ref="F19:F20"/>
    <mergeCell ref="J106:M107"/>
    <mergeCell ref="B24:B25"/>
    <mergeCell ref="F24:F25"/>
    <mergeCell ref="B26:J26"/>
    <mergeCell ref="M99:N99"/>
    <mergeCell ref="B102:F102"/>
    <mergeCell ref="G102:N102"/>
    <mergeCell ref="B104:F104"/>
    <mergeCell ref="J105:M105"/>
    <mergeCell ref="A99:L99"/>
    <mergeCell ref="A41:A43"/>
    <mergeCell ref="B41:B42"/>
    <mergeCell ref="F41:F42"/>
    <mergeCell ref="B43:J43"/>
    <mergeCell ref="A46:A48"/>
    <mergeCell ref="B46:B47"/>
    <mergeCell ref="F46:F47"/>
    <mergeCell ref="B48:J48"/>
    <mergeCell ref="A50:A52"/>
    <mergeCell ref="B50:B51"/>
    <mergeCell ref="F50:F51"/>
    <mergeCell ref="B52:J52"/>
    <mergeCell ref="A53:A55"/>
    <mergeCell ref="B53:B54"/>
    <mergeCell ref="F53:F54"/>
    <mergeCell ref="B55:J55"/>
    <mergeCell ref="A56:A58"/>
    <mergeCell ref="B56:B57"/>
    <mergeCell ref="F56:F57"/>
    <mergeCell ref="B58:J58"/>
    <mergeCell ref="F70:F71"/>
    <mergeCell ref="B72:J72"/>
    <mergeCell ref="A60:A62"/>
    <mergeCell ref="B60:B61"/>
    <mergeCell ref="F60:F61"/>
    <mergeCell ref="B62:J62"/>
    <mergeCell ref="A63:A65"/>
    <mergeCell ref="B63:B64"/>
    <mergeCell ref="F63:F64"/>
    <mergeCell ref="B65:J65"/>
    <mergeCell ref="A75:A77"/>
    <mergeCell ref="B75:B76"/>
    <mergeCell ref="F75:F76"/>
    <mergeCell ref="B77:J77"/>
    <mergeCell ref="A66:A68"/>
    <mergeCell ref="B66:B67"/>
    <mergeCell ref="F66:F67"/>
    <mergeCell ref="B68:J68"/>
    <mergeCell ref="A70:A72"/>
    <mergeCell ref="B70:B71"/>
    <mergeCell ref="A79:A81"/>
    <mergeCell ref="B79:B80"/>
    <mergeCell ref="F79:F80"/>
    <mergeCell ref="B81:J81"/>
    <mergeCell ref="A88:A90"/>
    <mergeCell ref="B88:B89"/>
    <mergeCell ref="F88:F89"/>
    <mergeCell ref="B90:J90"/>
  </mergeCells>
  <conditionalFormatting sqref="Q14:Q16 Q44:Q45 Q49 Q59 Q69 Q87 Q18 Q95 Q91 Q27:Q37">
    <cfRule type="cellIs" priority="49" dxfId="46" operator="lessThan" stopIfTrue="1">
      <formula>0</formula>
    </cfRule>
    <cfRule type="cellIs" priority="50" dxfId="46" operator="greaterThan" stopIfTrue="1">
      <formula>0</formula>
    </cfRule>
  </conditionalFormatting>
  <conditionalFormatting sqref="Q19:Q23">
    <cfRule type="cellIs" priority="47" dxfId="46" operator="lessThan" stopIfTrue="1">
      <formula>0</formula>
    </cfRule>
    <cfRule type="cellIs" priority="48" dxfId="46" operator="greaterThan" stopIfTrue="1">
      <formula>0</formula>
    </cfRule>
  </conditionalFormatting>
  <conditionalFormatting sqref="Q24:Q26">
    <cfRule type="cellIs" priority="45" dxfId="46" operator="lessThan" stopIfTrue="1">
      <formula>0</formula>
    </cfRule>
    <cfRule type="cellIs" priority="46" dxfId="46" operator="greaterThan" stopIfTrue="1">
      <formula>0</formula>
    </cfRule>
  </conditionalFormatting>
  <conditionalFormatting sqref="Q38:Q39">
    <cfRule type="cellIs" priority="41" dxfId="46" operator="lessThan" stopIfTrue="1">
      <formula>0</formula>
    </cfRule>
    <cfRule type="cellIs" priority="42" dxfId="46" operator="greaterThan" stopIfTrue="1">
      <formula>0</formula>
    </cfRule>
  </conditionalFormatting>
  <conditionalFormatting sqref="Q41:Q43">
    <cfRule type="cellIs" priority="39" dxfId="46" operator="lessThan" stopIfTrue="1">
      <formula>0</formula>
    </cfRule>
    <cfRule type="cellIs" priority="40" dxfId="46" operator="greaterThan" stopIfTrue="1">
      <formula>0</formula>
    </cfRule>
  </conditionalFormatting>
  <conditionalFormatting sqref="Q46:Q48">
    <cfRule type="cellIs" priority="37" dxfId="46" operator="lessThan" stopIfTrue="1">
      <formula>0</formula>
    </cfRule>
    <cfRule type="cellIs" priority="38" dxfId="46" operator="greaterThan" stopIfTrue="1">
      <formula>0</formula>
    </cfRule>
  </conditionalFormatting>
  <conditionalFormatting sqref="Q50:Q52">
    <cfRule type="cellIs" priority="35" dxfId="46" operator="lessThan" stopIfTrue="1">
      <formula>0</formula>
    </cfRule>
    <cfRule type="cellIs" priority="36" dxfId="46" operator="greaterThan" stopIfTrue="1">
      <formula>0</formula>
    </cfRule>
  </conditionalFormatting>
  <conditionalFormatting sqref="Q40">
    <cfRule type="cellIs" priority="7" dxfId="46" operator="lessThan" stopIfTrue="1">
      <formula>0</formula>
    </cfRule>
    <cfRule type="cellIs" priority="8" dxfId="46" operator="greaterThan" stopIfTrue="1">
      <formula>0</formula>
    </cfRule>
  </conditionalFormatting>
  <conditionalFormatting sqref="Q53:Q55">
    <cfRule type="cellIs" priority="33" dxfId="46" operator="lessThan" stopIfTrue="1">
      <formula>0</formula>
    </cfRule>
    <cfRule type="cellIs" priority="34" dxfId="46" operator="greaterThan" stopIfTrue="1">
      <formula>0</formula>
    </cfRule>
  </conditionalFormatting>
  <conditionalFormatting sqref="Q56:Q58">
    <cfRule type="cellIs" priority="31" dxfId="46" operator="lessThan" stopIfTrue="1">
      <formula>0</formula>
    </cfRule>
    <cfRule type="cellIs" priority="32" dxfId="46" operator="greaterThan" stopIfTrue="1">
      <formula>0</formula>
    </cfRule>
  </conditionalFormatting>
  <conditionalFormatting sqref="Q60:Q62">
    <cfRule type="cellIs" priority="29" dxfId="46" operator="lessThan" stopIfTrue="1">
      <formula>0</formula>
    </cfRule>
    <cfRule type="cellIs" priority="30" dxfId="46" operator="greaterThan" stopIfTrue="1">
      <formula>0</formula>
    </cfRule>
  </conditionalFormatting>
  <conditionalFormatting sqref="Q63:Q65">
    <cfRule type="cellIs" priority="27" dxfId="46" operator="lessThan" stopIfTrue="1">
      <formula>0</formula>
    </cfRule>
    <cfRule type="cellIs" priority="28" dxfId="46" operator="greaterThan" stopIfTrue="1">
      <formula>0</formula>
    </cfRule>
  </conditionalFormatting>
  <conditionalFormatting sqref="Q66:Q68">
    <cfRule type="cellIs" priority="25" dxfId="46" operator="lessThan" stopIfTrue="1">
      <formula>0</formula>
    </cfRule>
    <cfRule type="cellIs" priority="26" dxfId="46" operator="greaterThan" stopIfTrue="1">
      <formula>0</formula>
    </cfRule>
  </conditionalFormatting>
  <conditionalFormatting sqref="Q70:Q72">
    <cfRule type="cellIs" priority="23" dxfId="46" operator="lessThan" stopIfTrue="1">
      <formula>0</formula>
    </cfRule>
    <cfRule type="cellIs" priority="24" dxfId="46" operator="greaterThan" stopIfTrue="1">
      <formula>0</formula>
    </cfRule>
  </conditionalFormatting>
  <conditionalFormatting sqref="Q73:Q74">
    <cfRule type="cellIs" priority="21" dxfId="46" operator="lessThan" stopIfTrue="1">
      <formula>0</formula>
    </cfRule>
    <cfRule type="cellIs" priority="22" dxfId="46" operator="greaterThan" stopIfTrue="1">
      <formula>0</formula>
    </cfRule>
  </conditionalFormatting>
  <conditionalFormatting sqref="Q75:Q77">
    <cfRule type="cellIs" priority="19" dxfId="46" operator="lessThan" stopIfTrue="1">
      <formula>0</formula>
    </cfRule>
    <cfRule type="cellIs" priority="20" dxfId="46" operator="greaterThan" stopIfTrue="1">
      <formula>0</formula>
    </cfRule>
  </conditionalFormatting>
  <conditionalFormatting sqref="Q79:Q83">
    <cfRule type="cellIs" priority="17" dxfId="46" operator="lessThan" stopIfTrue="1">
      <formula>0</formula>
    </cfRule>
    <cfRule type="cellIs" priority="18" dxfId="46" operator="greaterThan" stopIfTrue="1">
      <formula>0</formula>
    </cfRule>
  </conditionalFormatting>
  <conditionalFormatting sqref="Q84:Q86">
    <cfRule type="cellIs" priority="15" dxfId="46" operator="lessThan" stopIfTrue="1">
      <formula>0</formula>
    </cfRule>
    <cfRule type="cellIs" priority="16" dxfId="46" operator="greaterThan" stopIfTrue="1">
      <formula>0</formula>
    </cfRule>
  </conditionalFormatting>
  <conditionalFormatting sqref="Q88:Q90">
    <cfRule type="cellIs" priority="13" dxfId="46" operator="lessThan" stopIfTrue="1">
      <formula>0</formula>
    </cfRule>
    <cfRule type="cellIs" priority="14" dxfId="46" operator="greaterThan" stopIfTrue="1">
      <formula>0</formula>
    </cfRule>
  </conditionalFormatting>
  <conditionalFormatting sqref="Q92:Q94">
    <cfRule type="cellIs" priority="11" dxfId="46" operator="lessThan" stopIfTrue="1">
      <formula>0</formula>
    </cfRule>
    <cfRule type="cellIs" priority="12" dxfId="46" operator="greaterThan" stopIfTrue="1">
      <formula>0</formula>
    </cfRule>
  </conditionalFormatting>
  <conditionalFormatting sqref="Q17">
    <cfRule type="cellIs" priority="5" dxfId="46" operator="lessThan" stopIfTrue="1">
      <formula>0</formula>
    </cfRule>
    <cfRule type="cellIs" priority="6" dxfId="46" operator="greaterThan" stopIfTrue="1">
      <formula>0</formula>
    </cfRule>
  </conditionalFormatting>
  <conditionalFormatting sqref="Q78">
    <cfRule type="cellIs" priority="3" dxfId="46" operator="lessThan" stopIfTrue="1">
      <formula>0</formula>
    </cfRule>
    <cfRule type="cellIs" priority="4" dxfId="46" operator="greaterThan" stopIfTrue="1">
      <formula>0</formula>
    </cfRule>
  </conditionalFormatting>
  <conditionalFormatting sqref="Q96">
    <cfRule type="cellIs" priority="1" dxfId="46" operator="lessThan" stopIfTrue="1">
      <formula>0</formula>
    </cfRule>
    <cfRule type="cellIs" priority="2" dxfId="46" operator="greaterThan" stopIfTrue="1">
      <formula>0</formula>
    </cfRule>
  </conditionalFormatting>
  <printOptions/>
  <pageMargins left="0.2362204724409449" right="0.2362204724409449" top="0.5118110236220472" bottom="0.5118110236220472" header="0.31496062992125984" footer="0.31496062992125984"/>
  <pageSetup fitToHeight="0" fitToWidth="1" orientation="landscape" scale="63" r:id="rId1"/>
  <headerFooter>
    <oddHeader>&amp;C
</oddHeader>
    <oddFooter>&amp;CPage &amp;P of &amp;N</oddFooter>
  </headerFooter>
  <rowBreaks count="2" manualBreakCount="2">
    <brk id="59" max="13" man="1"/>
    <brk id="90" max="13" man="1"/>
  </rowBreaks>
  <ignoredErrors>
    <ignoredError sqref="K16:N16 K23:N27 K41:N43 K37:N39 A48 A47:H47 K47:N47 A52 C49:E49 K49:N49 C50:E50 A51:E51 K51:N51 K50:N50 A55 C53:E53 A54:E54 K54:N54 K53:N53 A58 C56:E56 A57:E57 K57:N57 K56:N56 A62 C59:E59 K59:N59 C60:E60 A61:E61 K61:N61 K60:N60 A65 C63:E63 A64:E64 K64:N64 K63:N63 A68 C66:E66 A67:E67 K67:N67 K66:N66 A72 C69:E69 K69:N69 C70:E70 A71:E71 K71:N71 K70:N70 C73:E73 K74:N74 K73:N73 A77 C75:E75 A76:E76 K76:N76 K75:N75 A81 C79:E79 A80:E80 K80:N80 K79:N79 C84:E84 A90 C87:E87 K87:N87 C88:E88 A89:E89 K89:N89 K88:N88 C92:E92 C93:E94 K94:N94 K92:N92 A97:L97 C95:E95 K95:N95 N97 C85:E85 B46:H46 C48:N48 C52:N52 C55:N55 C58:N58 C62:N62 C65:N65 C68:N68 C72:N72 C77:N77 C81:N81 C90:N90 K46:N46 C74:E74 L85:N85 L84:N84 K93:N9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4">
      <selection activeCell="A16" sqref="A16:M17"/>
    </sheetView>
  </sheetViews>
  <sheetFormatPr defaultColWidth="9.140625" defaultRowHeight="15"/>
  <sheetData>
    <row r="1" spans="1:2" ht="15">
      <c r="A1" s="127" t="s">
        <v>26</v>
      </c>
      <c r="B1" s="127"/>
    </row>
    <row r="2" spans="1:13" ht="58.5" customHeight="1">
      <c r="A2" s="128" t="s">
        <v>27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78" customHeight="1">
      <c r="A3" s="128" t="s">
        <v>121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33.75" customHeight="1">
      <c r="A4" s="126" t="s">
        <v>122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ht="48" customHeight="1">
      <c r="A5" s="126" t="s">
        <v>141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21.75" customHeight="1">
      <c r="A6" s="129" t="s">
        <v>28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3" ht="45" customHeight="1">
      <c r="A7" s="130" t="s">
        <v>161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3" ht="65.25" customHeight="1">
      <c r="A8" s="125" t="s">
        <v>29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3" ht="15">
      <c r="A9" s="129" t="s">
        <v>30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5">
      <c r="A10" s="131" t="s">
        <v>31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3" ht="15">
      <c r="A11" s="131" t="s">
        <v>35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3" ht="36.75" customHeight="1">
      <c r="A12" s="126" t="s">
        <v>32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</row>
    <row r="13" spans="1:13" ht="33.75" customHeight="1">
      <c r="A13" s="126" t="s">
        <v>36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</row>
    <row r="14" spans="1:14" ht="15" customHeight="1">
      <c r="A14" s="130" t="s">
        <v>123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70"/>
    </row>
    <row r="15" spans="1:14" ht="18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70"/>
    </row>
    <row r="16" spans="1:13" ht="15">
      <c r="A16" s="132" t="s">
        <v>165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</row>
    <row r="17" spans="1:13" ht="1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</row>
  </sheetData>
  <sheetProtection/>
  <mergeCells count="15">
    <mergeCell ref="A9:M9"/>
    <mergeCell ref="A10:M10"/>
    <mergeCell ref="A11:M11"/>
    <mergeCell ref="A12:M12"/>
    <mergeCell ref="A16:M17"/>
    <mergeCell ref="A14:M15"/>
    <mergeCell ref="A13:M13"/>
    <mergeCell ref="A8:M8"/>
    <mergeCell ref="A4:M4"/>
    <mergeCell ref="A1:B1"/>
    <mergeCell ref="A2:M2"/>
    <mergeCell ref="A3:M3"/>
    <mergeCell ref="A5:M5"/>
    <mergeCell ref="A6:M6"/>
    <mergeCell ref="A7:M7"/>
  </mergeCells>
  <printOptions/>
  <pageMargins left="0.7" right="0.7" top="0.75" bottom="0.75" header="0.3" footer="0.3"/>
  <pageSetup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Ana Markovic</cp:lastModifiedBy>
  <cp:lastPrinted>2019-05-08T08:17:50Z</cp:lastPrinted>
  <dcterms:created xsi:type="dcterms:W3CDTF">2015-05-26T06:21:57Z</dcterms:created>
  <dcterms:modified xsi:type="dcterms:W3CDTF">2019-06-07T07:34:50Z</dcterms:modified>
  <cp:category/>
  <cp:version/>
  <cp:contentType/>
  <cp:contentStatus/>
</cp:coreProperties>
</file>