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<sst xmlns="http://schemas.openxmlformats.org/spreadsheetml/2006/main" count="90" uniqueCount="71">
  <si>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</si>
  <si>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</si>
  <si>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</si>
  <si>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</si>
  <si>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</si>
  <si>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</si>
  <si>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</si>
  <si>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</si>
  <si>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</si>
  <si>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</si>
  <si>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</si>
  <si>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</si>
  <si>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</si>
  <si>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</si>
  <si>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</si>
  <si>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</si>
  <si>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</si>
  <si>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</si>
  <si>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</si>
  <si>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</si>
  <si>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</si>
  <si>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</si>
  <si>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</si>
  <si>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</si>
  <si>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</si>
  <si>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</si>
  <si>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</si>
  <si>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</si>
  <si>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</si>
  <si>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</si>
  <si>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</si>
  <si>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</si>
  <si>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</si>
  <si>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</si>
  <si>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</si>
  <si>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</si>
  <si>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</si>
  <si>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</si>
  <si>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bočica staklena</t>
  </si>
  <si>
    <t>koncentrat za rastvor za infuziju</t>
  </si>
  <si>
    <t>100 mg</t>
  </si>
  <si>
    <t>ml</t>
  </si>
  <si>
    <t>Јединична цена</t>
  </si>
  <si>
    <t>anti-humani T limfocitni imunoglobulin kunića 100 mg</t>
  </si>
  <si>
    <t>0010220  0010221</t>
  </si>
  <si>
    <t>NEOVII BIOTECH GMBH</t>
  </si>
  <si>
    <t>366</t>
  </si>
  <si>
    <t>0199214</t>
  </si>
  <si>
    <t>GE HEALTHCARE IRELAND LIMITED</t>
  </si>
  <si>
    <t xml:space="preserve">rastvor za injekciju </t>
  </si>
  <si>
    <t>50 ml (350 mg I/ml)</t>
  </si>
  <si>
    <t>0199215</t>
  </si>
  <si>
    <t>100 ml (350 mg I/ml)</t>
  </si>
  <si>
    <t>50 ml (320 mg I/ml)</t>
  </si>
  <si>
    <t>100 ml (320 mg I/ml)</t>
  </si>
  <si>
    <r>
      <t>Grafalon</t>
    </r>
    <r>
      <rPr>
        <sz val="9"/>
        <color indexed="8"/>
        <rFont val="Calibri"/>
        <family val="2"/>
      </rPr>
      <t>®</t>
    </r>
  </si>
  <si>
    <t>Лекови са Листе Б и Листе Д Листе лекова</t>
  </si>
  <si>
    <t>AMICUS SRB D.O.O.</t>
  </si>
  <si>
    <t>joheksol 350 mg I/ml, 50 ml i 100 ml</t>
  </si>
  <si>
    <t>Omnipaque™</t>
  </si>
  <si>
    <t>0199217</t>
  </si>
  <si>
    <t>0199218</t>
  </si>
  <si>
    <t>200 ml (350 mg I/ml)</t>
  </si>
  <si>
    <t>500 ml (350 mg I/ml)</t>
  </si>
  <si>
    <t>jodiksanol 320 mg I/ml, 50 ml i 100 ml</t>
  </si>
  <si>
    <t>Visipaque™</t>
  </si>
  <si>
    <t>GE HEALTHCARE IRELAND | GE HEALTHCARE AS</t>
  </si>
  <si>
    <t>404-1-110/18-30</t>
  </si>
  <si>
    <t>0199463</t>
  </si>
  <si>
    <t>0199464</t>
  </si>
  <si>
    <t>joheksol 350 mg I/ml, 200 ml i 500 ml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</si>
</sst>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5" borderId="11" xfId="0" applyNumberFormat="1" applyFont="1" applyFill="1" applyBorder="1" applyAlignment="1">
      <alignment horizontal="center" vertical="center" wrapText="1"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4" fontId="47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right" vertical="center" wrapText="1"/>
    </xf>
    <xf numFmtId="4" fontId="47" fillId="34" borderId="11" xfId="0" applyNumberFormat="1" applyFont="1" applyFill="1" applyBorder="1" applyAlignment="1">
      <alignment horizontal="center" vertical="center" wrapText="1"/>
    </xf>
    <xf numFmtId="4" fontId="47" fillId="34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11" xfId="0" applyFont="1" applyFill="1" applyBorder="1" applyAlignment="1">
      <alignment horizontal="right" vertical="center" wrapText="1"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20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25" customWidth="1"/>
    <col min="2" max="2" width="20.28125" style="25" customWidth="1"/>
    <col min="3" max="3" width="10.140625" style="25" customWidth="1"/>
    <col min="4" max="4" width="13.28125" style="25" customWidth="1"/>
    <col min="5" max="5" width="19.57421875" style="25" customWidth="1"/>
    <col min="6" max="6" width="14.7109375" style="25" customWidth="1"/>
    <col min="7" max="7" width="17.00390625" style="25" customWidth="1"/>
    <col min="8" max="8" width="9.421875" style="25" customWidth="1"/>
    <col min="9" max="9" width="12.00390625" style="25" customWidth="1"/>
    <col min="10" max="10" width="11.00390625" style="25" hidden="1" customWidth="1"/>
    <col min="11" max="11" width="10.8515625" style="25" customWidth="1"/>
    <col min="12" max="12" width="17.8515625" style="25" hidden="1" customWidth="1"/>
    <col min="13" max="13" width="14.421875" style="25" customWidth="1"/>
    <col min="14" max="14" width="13.8515625" style="25" hidden="1" customWidth="1"/>
    <col min="15" max="16384" width="9.140625" style="25" customWidth="1"/>
  </cols>
  <sheetData>
    <row r="2" spans="1:14" ht="12.75" customHeigh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6"/>
    </row>
    <row r="3" spans="1:14" ht="12.75" customHeight="1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6"/>
    </row>
    <row r="5" ht="13.5" thickBot="1"/>
    <row r="6" spans="1:14" ht="53.25" customHeight="1" thickTop="1">
      <c r="A6" s="40" t="s">
        <v>34</v>
      </c>
      <c r="B6" s="40" t="s">
        <v>25</v>
      </c>
      <c r="C6" s="40" t="s">
        <v>0</v>
      </c>
      <c r="D6" s="40" t="s">
        <v>35</v>
      </c>
      <c r="E6" s="40" t="s">
        <v>2</v>
      </c>
      <c r="F6" s="40" t="s">
        <v>1</v>
      </c>
      <c r="G6" s="40" t="s">
        <v>36</v>
      </c>
      <c r="H6" s="40" t="s">
        <v>3</v>
      </c>
      <c r="I6" s="40" t="s">
        <v>4</v>
      </c>
      <c r="J6" s="41" t="s">
        <v>5</v>
      </c>
      <c r="K6" s="40" t="s">
        <v>42</v>
      </c>
      <c r="L6" s="42" t="s">
        <v>6</v>
      </c>
      <c r="M6" s="43" t="s">
        <v>7</v>
      </c>
      <c r="N6" s="2" t="s">
        <v>8</v>
      </c>
    </row>
    <row r="7" spans="1:14" ht="48">
      <c r="A7" s="44">
        <v>275</v>
      </c>
      <c r="B7" s="26" t="s">
        <v>43</v>
      </c>
      <c r="C7" s="27" t="s">
        <v>44</v>
      </c>
      <c r="D7" s="28" t="s">
        <v>55</v>
      </c>
      <c r="E7" s="29" t="s">
        <v>45</v>
      </c>
      <c r="F7" s="26" t="s">
        <v>39</v>
      </c>
      <c r="G7" s="26" t="s">
        <v>40</v>
      </c>
      <c r="H7" s="30" t="s">
        <v>38</v>
      </c>
      <c r="I7" s="31"/>
      <c r="J7" s="32">
        <v>29947.67</v>
      </c>
      <c r="K7" s="38">
        <v>29947.67</v>
      </c>
      <c r="L7" s="45">
        <f>I7*J7</f>
        <v>0</v>
      </c>
      <c r="M7" s="46">
        <f>I7*K7</f>
        <v>0</v>
      </c>
      <c r="N7" s="39">
        <v>1</v>
      </c>
    </row>
    <row r="8" spans="1:14" ht="24">
      <c r="A8" s="51">
        <v>365</v>
      </c>
      <c r="B8" s="52" t="s">
        <v>58</v>
      </c>
      <c r="C8" s="27" t="s">
        <v>47</v>
      </c>
      <c r="D8" s="29" t="s">
        <v>59</v>
      </c>
      <c r="E8" s="29" t="s">
        <v>48</v>
      </c>
      <c r="F8" s="26" t="s">
        <v>49</v>
      </c>
      <c r="G8" s="26" t="s">
        <v>50</v>
      </c>
      <c r="H8" s="30" t="s">
        <v>41</v>
      </c>
      <c r="I8" s="31"/>
      <c r="J8" s="32">
        <v>30.94</v>
      </c>
      <c r="K8" s="35">
        <v>20.5</v>
      </c>
      <c r="L8" s="45">
        <f aca="true" t="shared" si="0" ref="L8:L13">I8*J8</f>
        <v>0</v>
      </c>
      <c r="M8" s="46">
        <f aca="true" t="shared" si="1" ref="M8:M13">I8*K8</f>
        <v>0</v>
      </c>
      <c r="N8" s="39">
        <v>1</v>
      </c>
    </row>
    <row r="9" spans="1:14" ht="24">
      <c r="A9" s="51"/>
      <c r="B9" s="52"/>
      <c r="C9" s="27" t="s">
        <v>51</v>
      </c>
      <c r="D9" s="29" t="s">
        <v>59</v>
      </c>
      <c r="E9" s="29" t="s">
        <v>48</v>
      </c>
      <c r="F9" s="26" t="s">
        <v>37</v>
      </c>
      <c r="G9" s="26" t="s">
        <v>52</v>
      </c>
      <c r="H9" s="30" t="s">
        <v>41</v>
      </c>
      <c r="I9" s="31"/>
      <c r="J9" s="32">
        <v>30.94</v>
      </c>
      <c r="K9" s="35">
        <v>20.5</v>
      </c>
      <c r="L9" s="45">
        <f t="shared" si="0"/>
        <v>0</v>
      </c>
      <c r="M9" s="46">
        <f t="shared" si="1"/>
        <v>0</v>
      </c>
      <c r="N9" s="39">
        <v>3</v>
      </c>
    </row>
    <row r="10" spans="1:14" ht="24">
      <c r="A10" s="51" t="s">
        <v>46</v>
      </c>
      <c r="B10" s="52" t="s">
        <v>70</v>
      </c>
      <c r="C10" s="27" t="s">
        <v>60</v>
      </c>
      <c r="D10" s="34" t="s">
        <v>59</v>
      </c>
      <c r="E10" s="29" t="s">
        <v>48</v>
      </c>
      <c r="F10" s="26" t="s">
        <v>37</v>
      </c>
      <c r="G10" s="26" t="s">
        <v>62</v>
      </c>
      <c r="H10" s="30" t="s">
        <v>41</v>
      </c>
      <c r="I10" s="31"/>
      <c r="J10" s="32">
        <v>29.38</v>
      </c>
      <c r="K10" s="35">
        <v>17.5</v>
      </c>
      <c r="L10" s="45">
        <f t="shared" si="0"/>
        <v>0</v>
      </c>
      <c r="M10" s="46">
        <f t="shared" si="1"/>
        <v>0</v>
      </c>
      <c r="N10" s="53">
        <v>1</v>
      </c>
    </row>
    <row r="11" spans="1:14" ht="24">
      <c r="A11" s="51"/>
      <c r="B11" s="52"/>
      <c r="C11" s="27" t="s">
        <v>61</v>
      </c>
      <c r="D11" s="34" t="s">
        <v>59</v>
      </c>
      <c r="E11" s="29" t="s">
        <v>48</v>
      </c>
      <c r="F11" s="26" t="s">
        <v>37</v>
      </c>
      <c r="G11" s="26" t="s">
        <v>63</v>
      </c>
      <c r="H11" s="30" t="s">
        <v>41</v>
      </c>
      <c r="I11" s="31"/>
      <c r="J11" s="32">
        <v>29.38</v>
      </c>
      <c r="K11" s="35">
        <v>17.5</v>
      </c>
      <c r="L11" s="45">
        <f t="shared" si="0"/>
        <v>0</v>
      </c>
      <c r="M11" s="46">
        <f t="shared" si="1"/>
        <v>0</v>
      </c>
      <c r="N11" s="54"/>
    </row>
    <row r="12" spans="1:14" s="37" customFormat="1" ht="33.75" customHeight="1">
      <c r="A12" s="51">
        <v>374</v>
      </c>
      <c r="B12" s="55" t="s">
        <v>64</v>
      </c>
      <c r="C12" s="27" t="s">
        <v>68</v>
      </c>
      <c r="D12" s="34" t="s">
        <v>65</v>
      </c>
      <c r="E12" s="29" t="s">
        <v>66</v>
      </c>
      <c r="F12" s="26" t="s">
        <v>37</v>
      </c>
      <c r="G12" s="26" t="s">
        <v>53</v>
      </c>
      <c r="H12" s="30" t="s">
        <v>41</v>
      </c>
      <c r="I12" s="31"/>
      <c r="J12" s="32">
        <v>41.93</v>
      </c>
      <c r="K12" s="35">
        <v>32.5</v>
      </c>
      <c r="L12" s="45">
        <f t="shared" si="0"/>
        <v>0</v>
      </c>
      <c r="M12" s="46">
        <f t="shared" si="1"/>
        <v>0</v>
      </c>
      <c r="N12" s="53">
        <v>1</v>
      </c>
    </row>
    <row r="13" spans="1:14" ht="33.75" customHeight="1">
      <c r="A13" s="51"/>
      <c r="B13" s="55"/>
      <c r="C13" s="27" t="s">
        <v>69</v>
      </c>
      <c r="D13" s="34" t="s">
        <v>65</v>
      </c>
      <c r="E13" s="29" t="s">
        <v>66</v>
      </c>
      <c r="F13" s="33" t="s">
        <v>37</v>
      </c>
      <c r="G13" s="33" t="s">
        <v>54</v>
      </c>
      <c r="H13" s="33" t="s">
        <v>41</v>
      </c>
      <c r="I13" s="31"/>
      <c r="J13" s="32">
        <v>41.93</v>
      </c>
      <c r="K13" s="35">
        <v>32.5</v>
      </c>
      <c r="L13" s="45">
        <f t="shared" si="0"/>
        <v>0</v>
      </c>
      <c r="M13" s="46">
        <f t="shared" si="1"/>
        <v>0</v>
      </c>
      <c r="N13" s="54"/>
    </row>
    <row r="14" spans="1:14" s="36" customFormat="1" ht="12.75">
      <c r="A14" s="50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7">
        <f>SUM(L7:L13)</f>
        <v>0</v>
      </c>
      <c r="M14" s="48">
        <f>SUM(M7:M13)</f>
        <v>0</v>
      </c>
      <c r="N14" s="18"/>
    </row>
    <row r="15" spans="1:14" s="36" customFormat="1" ht="12.75">
      <c r="A15" s="50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7">
        <f>L14*0.1</f>
        <v>0</v>
      </c>
      <c r="M15" s="48">
        <f>M14*0.1</f>
        <v>0</v>
      </c>
      <c r="N15" s="18"/>
    </row>
    <row r="16" spans="1:14" s="36" customFormat="1" ht="12.75">
      <c r="A16" s="50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7">
        <f>L15+L14</f>
        <v>0</v>
      </c>
      <c r="M16" s="48">
        <f>M15+M14</f>
        <v>0</v>
      </c>
      <c r="N16" s="18"/>
    </row>
  </sheetData>
  <sheetProtection/>
  <mergeCells count="13">
    <mergeCell ref="N10:N11"/>
    <mergeCell ref="N12:N13"/>
    <mergeCell ref="B12:B13"/>
    <mergeCell ref="A2:M2"/>
    <mergeCell ref="A3:M3"/>
    <mergeCell ref="A16:K16"/>
    <mergeCell ref="A15:K15"/>
    <mergeCell ref="A14:K14"/>
    <mergeCell ref="A8:A9"/>
    <mergeCell ref="B8:B9"/>
    <mergeCell ref="A10:A11"/>
    <mergeCell ref="B10:B11"/>
    <mergeCell ref="A12:A13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57</v>
      </c>
    </row>
    <row r="4" ht="15" thickBot="1"/>
    <row r="5" spans="2:7" ht="24.75" thickBot="1">
      <c r="B5" s="3" t="s">
        <v>10</v>
      </c>
      <c r="C5" s="4" t="s">
        <v>67</v>
      </c>
      <c r="E5" s="19" t="s">
        <v>29</v>
      </c>
      <c r="F5" s="20" t="s">
        <v>30</v>
      </c>
      <c r="G5" s="21" t="s">
        <v>31</v>
      </c>
    </row>
    <row r="6" spans="2:7" ht="15" thickBot="1">
      <c r="B6" s="5"/>
      <c r="C6" s="6"/>
      <c r="E6" s="11">
        <f>SUBTOTAL(9,specifikacija!L7:L13)</f>
        <v>0</v>
      </c>
      <c r="F6" s="11">
        <f>SUBTOTAL(9,specifikacija!M7:M13)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56" t="s">
        <v>32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23" t="s">
        <v>25</v>
      </c>
      <c r="C13" s="24" t="s">
        <v>33</v>
      </c>
      <c r="E13" s="8" t="s">
        <v>20</v>
      </c>
      <c r="F13" s="22">
        <f>SUBTOTAL(101,specifikacija!N7:N12)</f>
        <v>1.4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56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2018-11-01T09:14:00Z</dcterms:modified>
  <cp:category/>
  <cp:version/>
  <cp:contentType/>
  <cp:contentStatus/>
</cp:coreProperties>
</file>