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Aptus i Ecotrade - specif." sheetId="1" r:id="rId1"/>
    <sheet name="Aptus i Ecotrade - Obrazac KVI" sheetId="2" r:id="rId2"/>
  </sheets>
  <definedNames>
    <definedName name="_xlnm.Print_Area" localSheetId="1">'Aptus i Ecotrade - Obrazac KVI'!$A$1:$H$22</definedName>
    <definedName name="_xlnm.Print_Area" localSheetId="0">'Aptus i Ecotrade - specif.'!$A$1:$L$11</definedName>
  </definedNames>
  <calcPr fullCalcOnLoad="1"/>
</workbook>
</file>

<file path=xl/sharedStrings.xml><?xml version="1.0" encoding="utf-8"?>
<sst xmlns="http://schemas.openxmlformats.org/spreadsheetml/2006/main" count="55" uniqueCount="51">
  <si>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</si>
  <si>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</si>
  <si>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</si>
  <si>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</si>
  <si>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</si>
  <si>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</si>
  <si>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</si>
  <si>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</si>
  <si>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</si>
  <si>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</si>
  <si>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</si>
  <si>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</si>
  <si>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</si>
  <si>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</si>
  <si>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</si>
  <si>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</si>
  <si>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</si>
  <si>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</si>
  <si>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</si>
  <si>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</si>
  <si>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</si>
  <si>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</si>
  <si>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</si>
  <si>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</si>
  <si>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</si>
  <si>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</si>
  <si>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</si>
  <si>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</si>
  <si>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</si>
  <si>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</si>
  <si>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</si>
  <si>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</si>
  <si>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</si>
  <si>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</si>
  <si>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</si>
  <si>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</si>
  <si>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</si>
  <si>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404-1-110/18-9</t>
  </si>
  <si>
    <t xml:space="preserve">Каротидни и периферни стентови са пратећим специфичним потрошним материјалом који је неопходан за његову имплантацију за 2018. годину </t>
  </si>
  <si>
    <t>Износ ПДВ-а</t>
  </si>
  <si>
    <t>Назив добављача: Aptus d.o.o. i Ecotrade d.o.o.</t>
  </si>
  <si>
    <t>Водич уводник ( Guding Sheath)  правог и закривљеног врха (multipurpose облик)</t>
  </si>
  <si>
    <t xml:space="preserve">GXXXXX-0-L100, W8ST00-0-XXX, W8RD00-0-XXX, W8AN45-0-XXX; </t>
  </si>
  <si>
    <t>Destination Carotid Guiding Sheath</t>
  </si>
  <si>
    <t>SheathLess Eucath PTCA Guiding Catheter, SheathLess PV Peri-Vascular Guiding System</t>
  </si>
  <si>
    <t>RSCXX 54-89XXX, GSK5XXXXXXB</t>
  </si>
  <si>
    <t>Asahi Intecc, Japan</t>
  </si>
  <si>
    <t>Terumo, Japan</t>
  </si>
  <si>
    <t>комад</t>
  </si>
  <si>
    <t>BKT18006</t>
  </si>
  <si>
    <t>BKT18007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</si>
</sst>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34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8" xfId="60" applyNumberFormat="1" applyFont="1" applyFill="1" applyBorder="1" applyAlignment="1">
      <alignment horizontal="center" vertical="center" wrapText="1"/>
      <protection/>
    </xf>
    <xf numFmtId="4" fontId="43" fillId="37" borderId="19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36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8515625" style="33" customWidth="1"/>
    <col min="2" max="2" width="39.421875" style="33" customWidth="1"/>
    <col min="3" max="3" width="11.7109375" style="20" customWidth="1"/>
    <col min="4" max="4" width="23.28125" style="20" customWidth="1"/>
    <col min="5" max="5" width="18.140625" style="20" customWidth="1"/>
    <col min="6" max="6" width="18.00390625" style="20" customWidth="1"/>
    <col min="7" max="8" width="12.28125" style="20" customWidth="1"/>
    <col min="9" max="9" width="12.28125" style="19" hidden="1" customWidth="1"/>
    <col min="10" max="10" width="15.140625" style="20" customWidth="1"/>
    <col min="11" max="11" width="15.140625" style="22" hidden="1" customWidth="1"/>
    <col min="12" max="12" width="18.7109375" style="20" customWidth="1"/>
    <col min="13" max="13" width="9.57421875" style="19" hidden="1" customWidth="1"/>
    <col min="14" max="14" width="9.140625" style="20" hidden="1" customWidth="1"/>
    <col min="15" max="16384" width="9.140625" style="20" customWidth="1"/>
  </cols>
  <sheetData>
    <row r="2" spans="1:12" ht="12.7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40</v>
      </c>
      <c r="B4" s="41"/>
      <c r="C4" s="41"/>
      <c r="D4" s="41"/>
      <c r="E4" s="21"/>
    </row>
    <row r="6" spans="1:13" ht="48" customHeight="1">
      <c r="A6" s="23" t="s">
        <v>0</v>
      </c>
      <c r="B6" s="23" t="s">
        <v>1</v>
      </c>
      <c r="C6" s="23" t="s">
        <v>33</v>
      </c>
      <c r="D6" s="23" t="s">
        <v>34</v>
      </c>
      <c r="E6" s="23" t="s">
        <v>35</v>
      </c>
      <c r="F6" s="23" t="s">
        <v>5</v>
      </c>
      <c r="G6" s="24" t="s">
        <v>6</v>
      </c>
      <c r="H6" s="23" t="s">
        <v>7</v>
      </c>
      <c r="I6" s="25" t="s">
        <v>8</v>
      </c>
      <c r="J6" s="23" t="s">
        <v>9</v>
      </c>
      <c r="K6" s="25" t="s">
        <v>10</v>
      </c>
      <c r="L6" s="23" t="s">
        <v>2</v>
      </c>
      <c r="M6" s="25" t="s">
        <v>24</v>
      </c>
    </row>
    <row r="7" spans="1:14" ht="87.75" customHeight="1">
      <c r="A7" s="42">
        <v>7</v>
      </c>
      <c r="B7" s="44" t="s">
        <v>41</v>
      </c>
      <c r="C7" s="35" t="s">
        <v>49</v>
      </c>
      <c r="D7" s="51" t="s">
        <v>44</v>
      </c>
      <c r="E7" s="36" t="s">
        <v>42</v>
      </c>
      <c r="F7" s="27" t="s">
        <v>46</v>
      </c>
      <c r="G7" s="26" t="s">
        <v>48</v>
      </c>
      <c r="H7" s="37"/>
      <c r="I7" s="28">
        <v>9000</v>
      </c>
      <c r="J7" s="29">
        <v>9000</v>
      </c>
      <c r="K7" s="34">
        <f>H7*I7</f>
        <v>0</v>
      </c>
      <c r="L7" s="29">
        <f>H7*J7</f>
        <v>0</v>
      </c>
      <c r="M7" s="30">
        <v>1</v>
      </c>
      <c r="N7" s="20">
        <v>0.2</v>
      </c>
    </row>
    <row r="8" spans="1:14" ht="87.75" customHeight="1">
      <c r="A8" s="43"/>
      <c r="B8" s="45"/>
      <c r="C8" s="35" t="s">
        <v>50</v>
      </c>
      <c r="D8" s="51" t="s">
        <v>43</v>
      </c>
      <c r="E8" s="36" t="s">
        <v>45</v>
      </c>
      <c r="F8" s="27" t="s">
        <v>47</v>
      </c>
      <c r="G8" s="26" t="s">
        <v>48</v>
      </c>
      <c r="H8" s="37"/>
      <c r="I8" s="28">
        <v>9000</v>
      </c>
      <c r="J8" s="29">
        <v>9000</v>
      </c>
      <c r="K8" s="34">
        <f>H8*I8</f>
        <v>0</v>
      </c>
      <c r="L8" s="29">
        <f>H8*J8</f>
        <v>0</v>
      </c>
      <c r="M8" s="30">
        <v>1</v>
      </c>
      <c r="N8" s="20">
        <v>0.2</v>
      </c>
    </row>
    <row r="9" spans="1:12" ht="21.75" customHeight="1">
      <c r="A9" s="39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1">
        <f>SUM(K7:K8)</f>
        <v>0</v>
      </c>
      <c r="L9" s="31">
        <f>SUM(L7:L8)</f>
        <v>0</v>
      </c>
    </row>
    <row r="10" spans="1:12" ht="18.75" customHeight="1">
      <c r="A10" s="38" t="s">
        <v>39</v>
      </c>
      <c r="B10" s="38"/>
      <c r="C10" s="38"/>
      <c r="D10" s="38"/>
      <c r="E10" s="38"/>
      <c r="F10" s="38"/>
      <c r="G10" s="38"/>
      <c r="H10" s="38"/>
      <c r="I10" s="38"/>
      <c r="J10" s="38"/>
      <c r="K10" s="31">
        <f>K7*N7+K8*N8</f>
        <v>0</v>
      </c>
      <c r="L10" s="31">
        <f>L7*N7+L8*N8</f>
        <v>0</v>
      </c>
    </row>
    <row r="11" spans="1:12" ht="18" customHeight="1">
      <c r="A11" s="38" t="s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2">
        <f>K9+K10</f>
        <v>0</v>
      </c>
      <c r="L11" s="31">
        <f>L9+L10</f>
        <v>0</v>
      </c>
    </row>
  </sheetData>
  <sheetProtection/>
  <mergeCells count="7">
    <mergeCell ref="A10:J10"/>
    <mergeCell ref="A11:J11"/>
    <mergeCell ref="A9:J9"/>
    <mergeCell ref="A2:L2"/>
    <mergeCell ref="A4:D4"/>
    <mergeCell ref="A7:A8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2" sqref="E2:H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9" t="s">
        <v>40</v>
      </c>
      <c r="F2" s="50"/>
      <c r="G2" s="50"/>
      <c r="H2" s="50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37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SUM('Aptus i Ecotrade - specif.'!K8:K8)</f>
        <v>0</v>
      </c>
      <c r="F6" s="10">
        <f>SUM('Aptus i Ecotrade - specif.'!L7:L7)</f>
        <v>0</v>
      </c>
      <c r="G6" s="11">
        <f>F6*1.1</f>
        <v>0</v>
      </c>
    </row>
    <row r="7" spans="2:7" ht="24.75" customHeight="1" thickBot="1">
      <c r="B7" s="3" t="s">
        <v>16</v>
      </c>
      <c r="C7" s="12" t="s">
        <v>17</v>
      </c>
      <c r="D7" s="2"/>
      <c r="E7" s="46" t="s">
        <v>18</v>
      </c>
      <c r="F7" s="47"/>
      <c r="G7" s="48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SUBTOTAL(101,'Aptus i Ecotrade - specif.'!M7:M7)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38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2018-07-10T10:59:16Z</dcterms:modified>
  <cp:category/>
  <cp:version/>
  <cp:contentType/>
  <cp:contentStatus/>
</cp:coreProperties>
</file>