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280" tabRatio="597" activeTab="0"/>
  </bookViews>
  <sheets>
    <sheet name="APTUS D.O.O.- specif." sheetId="1" r:id="rId1"/>
    <sheet name="APTUS D.O.O. - Obrazac KVI" sheetId="2" r:id="rId2"/>
  </sheets>
  <definedNames>
    <definedName name="_xlnm.Print_Area" localSheetId="1">'APTUS D.O.O. - Obrazac KVI'!$A$1:$H$22</definedName>
    <definedName name="_xlnm.Print_Area" localSheetId="0">'APTUS D.O.O.- specif.'!$A$1:$L$12</definedName>
  </definedNames>
  <calcPr fullCalcOnLoad="1"/>
</workbook>
</file>

<file path=xl/sharedStrings.xml><?xml version="1.0" encoding="utf-8"?>
<sst xmlns="http://schemas.openxmlformats.org/spreadsheetml/2006/main" count="62" uniqueCount="56">
  <si>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</si>
  <si>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</si>
  <si>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</si>
  <si>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</si>
  <si>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</si>
  <si>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</si>
  <si>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</si>
  <si>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</si>
  <si>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</si>
  <si>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</si>
  <si>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</si>
  <si>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</si>
  <si>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</si>
  <si>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</si>
  <si>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</si>
  <si>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</si>
  <si>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</si>
  <si>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</si>
  <si>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</si>
  <si>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</si>
  <si>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</si>
  <si>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</si>
  <si>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</si>
  <si>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</si>
  <si>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</si>
  <si>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</si>
  <si>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</si>
  <si>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</si>
  <si>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</si>
  <si>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</si>
  <si>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</si>
  <si>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</si>
  <si>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</si>
  <si>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</si>
  <si>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</si>
  <si>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</si>
  <si>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</si>
  <si>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</si>
  <si>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404-1-110/18-8</t>
  </si>
  <si>
    <t>Балон катетери за 2018. годину</t>
  </si>
  <si>
    <t>komad</t>
  </si>
  <si>
    <t>Назив добављача: APTUS D.O.O.</t>
  </si>
  <si>
    <t>МИКРОКАТЕТЕРИ за хроничне тоталне оклузије – ретроградни приступ</t>
  </si>
  <si>
    <t>Хибридни коаксијални хидрофилни микрокатетер од волфрама за хроничне тоталне оклузије (ЦТО)</t>
  </si>
  <si>
    <t>Балони за валвулопластику са ниским притиском пуцања</t>
  </si>
  <si>
    <t>Asahi Caravel Microcatheter</t>
  </si>
  <si>
    <t xml:space="preserve">Asahi Corsair, Asahi Corsair Pro. </t>
  </si>
  <si>
    <t>CSW1XX-26N, CSR1XX-26P</t>
  </si>
  <si>
    <t>CRV150-19P</t>
  </si>
  <si>
    <t xml:space="preserve">Balton Valvuloplasty catheter; </t>
  </si>
  <si>
    <t>VALPXXxXXXX. VALXXxXXXXX</t>
  </si>
  <si>
    <t>Asahi Intecc. Japan</t>
  </si>
  <si>
    <t>Balton. Poljska</t>
  </si>
  <si>
    <t>BKT18017</t>
  </si>
  <si>
    <t>BKT18018</t>
  </si>
  <si>
    <t>BKT18021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</si>
</sst>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/>
    </xf>
    <xf numFmtId="4" fontId="0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" fillId="36" borderId="10" xfId="61" applyNumberFormat="1" applyFont="1" applyFill="1" applyBorder="1" applyAlignment="1">
      <alignment horizontal="center" vertical="center" wrapText="1"/>
      <protection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3" fontId="0" fillId="36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17" xfId="60" applyNumberFormat="1" applyFont="1" applyFill="1" applyBorder="1" applyAlignment="1">
      <alignment horizontal="center" vertical="center" wrapText="1"/>
      <protection/>
    </xf>
    <xf numFmtId="4" fontId="43" fillId="37" borderId="18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H7" sqref="H7:H9"/>
    </sheetView>
  </sheetViews>
  <sheetFormatPr defaultColWidth="9.140625" defaultRowHeight="12.75"/>
  <cols>
    <col min="1" max="1" width="5.8515625" style="23" customWidth="1"/>
    <col min="2" max="2" width="32.421875" style="23" customWidth="1"/>
    <col min="3" max="3" width="15.57421875" style="18" customWidth="1"/>
    <col min="4" max="4" width="23.28125" style="18" customWidth="1"/>
    <col min="5" max="5" width="18.140625" style="18" customWidth="1"/>
    <col min="6" max="6" width="18.00390625" style="18" customWidth="1"/>
    <col min="7" max="8" width="12.28125" style="18" customWidth="1"/>
    <col min="9" max="9" width="15.140625" style="29" hidden="1" customWidth="1"/>
    <col min="10" max="10" width="15.140625" style="18" customWidth="1"/>
    <col min="11" max="11" width="17.421875" style="40" hidden="1" customWidth="1"/>
    <col min="12" max="12" width="18.7109375" style="38" customWidth="1"/>
    <col min="13" max="13" width="9.57421875" style="17" hidden="1" customWidth="1"/>
    <col min="14" max="15" width="9.140625" style="18" hidden="1" customWidth="1"/>
    <col min="16" max="16384" width="9.140625" style="18" customWidth="1"/>
  </cols>
  <sheetData>
    <row r="2" spans="1:12" ht="12.75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5" ht="12.75">
      <c r="A4" s="46" t="s">
        <v>41</v>
      </c>
      <c r="B4" s="46"/>
      <c r="C4" s="46"/>
      <c r="D4" s="46"/>
      <c r="E4" s="19"/>
    </row>
    <row r="6" spans="1:13" ht="48" customHeight="1">
      <c r="A6" s="20" t="s">
        <v>0</v>
      </c>
      <c r="B6" s="20" t="s">
        <v>1</v>
      </c>
      <c r="C6" s="20" t="s">
        <v>33</v>
      </c>
      <c r="D6" s="20" t="s">
        <v>34</v>
      </c>
      <c r="E6" s="20" t="s">
        <v>35</v>
      </c>
      <c r="F6" s="20" t="s">
        <v>5</v>
      </c>
      <c r="G6" s="21" t="s">
        <v>6</v>
      </c>
      <c r="H6" s="20" t="s">
        <v>7</v>
      </c>
      <c r="I6" s="30" t="s">
        <v>8</v>
      </c>
      <c r="J6" s="20" t="s">
        <v>9</v>
      </c>
      <c r="K6" s="30" t="s">
        <v>10</v>
      </c>
      <c r="L6" s="39" t="s">
        <v>2</v>
      </c>
      <c r="M6" s="22" t="s">
        <v>24</v>
      </c>
    </row>
    <row r="7" spans="1:14" s="36" customFormat="1" ht="75.75" customHeight="1">
      <c r="A7" s="32">
        <v>8</v>
      </c>
      <c r="B7" s="32" t="s">
        <v>42</v>
      </c>
      <c r="C7" s="42" t="s">
        <v>53</v>
      </c>
      <c r="D7" s="33" t="s">
        <v>45</v>
      </c>
      <c r="E7" s="33" t="s">
        <v>48</v>
      </c>
      <c r="F7" s="33" t="s">
        <v>51</v>
      </c>
      <c r="G7" s="34" t="s">
        <v>40</v>
      </c>
      <c r="H7" s="37"/>
      <c r="I7" s="35">
        <v>49500</v>
      </c>
      <c r="J7" s="35">
        <v>49500</v>
      </c>
      <c r="K7" s="35">
        <f>H7*I7</f>
        <v>0</v>
      </c>
      <c r="L7" s="35">
        <f>H7*J7</f>
        <v>0</v>
      </c>
      <c r="M7" s="33">
        <v>1</v>
      </c>
      <c r="N7" s="36">
        <v>0.2</v>
      </c>
    </row>
    <row r="8" spans="1:14" s="36" customFormat="1" ht="75.75" customHeight="1">
      <c r="A8" s="32">
        <v>9</v>
      </c>
      <c r="B8" s="32" t="s">
        <v>43</v>
      </c>
      <c r="C8" s="42" t="s">
        <v>54</v>
      </c>
      <c r="D8" s="33" t="s">
        <v>46</v>
      </c>
      <c r="E8" s="33" t="s">
        <v>47</v>
      </c>
      <c r="F8" s="33" t="s">
        <v>51</v>
      </c>
      <c r="G8" s="34" t="s">
        <v>40</v>
      </c>
      <c r="H8" s="37"/>
      <c r="I8" s="35">
        <v>67000</v>
      </c>
      <c r="J8" s="35">
        <v>67000</v>
      </c>
      <c r="K8" s="35">
        <f>H8*I8</f>
        <v>0</v>
      </c>
      <c r="L8" s="35">
        <f>H8*J8</f>
        <v>0</v>
      </c>
      <c r="M8" s="33">
        <v>1</v>
      </c>
      <c r="N8" s="36">
        <v>0.2</v>
      </c>
    </row>
    <row r="9" spans="1:14" ht="98.25" customHeight="1">
      <c r="A9" s="24">
        <v>14</v>
      </c>
      <c r="B9" s="24" t="s">
        <v>44</v>
      </c>
      <c r="C9" s="31" t="s">
        <v>55</v>
      </c>
      <c r="D9" s="25" t="s">
        <v>49</v>
      </c>
      <c r="E9" s="25" t="s">
        <v>50</v>
      </c>
      <c r="F9" s="25" t="s">
        <v>52</v>
      </c>
      <c r="G9" s="34" t="s">
        <v>40</v>
      </c>
      <c r="H9" s="27"/>
      <c r="I9" s="28">
        <v>55000</v>
      </c>
      <c r="J9" s="28">
        <v>55000</v>
      </c>
      <c r="K9" s="35">
        <f>H9*I9</f>
        <v>0</v>
      </c>
      <c r="L9" s="35">
        <f>H9*J9</f>
        <v>0</v>
      </c>
      <c r="M9" s="22">
        <v>1</v>
      </c>
      <c r="N9" s="18">
        <v>0.2</v>
      </c>
    </row>
    <row r="10" spans="1:12" ht="21.75" customHeight="1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26">
        <f>K9+K7+K8</f>
        <v>0</v>
      </c>
      <c r="L10" s="26">
        <f>L9+L7+L8</f>
        <v>0</v>
      </c>
    </row>
    <row r="11" spans="1:12" ht="18.75" customHeight="1">
      <c r="A11" s="43" t="s">
        <v>37</v>
      </c>
      <c r="B11" s="43"/>
      <c r="C11" s="43"/>
      <c r="D11" s="43"/>
      <c r="E11" s="43"/>
      <c r="F11" s="43"/>
      <c r="G11" s="43"/>
      <c r="H11" s="43"/>
      <c r="I11" s="43"/>
      <c r="J11" s="43"/>
      <c r="K11" s="26">
        <f>K10*0.1</f>
        <v>0</v>
      </c>
      <c r="L11" s="26">
        <f>L7*N7+L9*N9+L8*N8</f>
        <v>0</v>
      </c>
    </row>
    <row r="12" spans="1:12" ht="18" customHeight="1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28">
        <f>K10+K11</f>
        <v>0</v>
      </c>
      <c r="L12" s="26">
        <f>L10+L11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50" t="s">
        <v>41</v>
      </c>
      <c r="F2" s="51"/>
      <c r="G2" s="51"/>
      <c r="H2" s="51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38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SUM('APTUS D.O.O.- specif.'!K10)</f>
        <v>0</v>
      </c>
      <c r="F6" s="10">
        <f>SUM('APTUS D.O.O.- specif.'!L10)</f>
        <v>0</v>
      </c>
      <c r="G6" s="10">
        <f>SUM('APTUS D.O.O.- specif.'!L12)</f>
        <v>0</v>
      </c>
    </row>
    <row r="7" spans="2:7" ht="24.75" customHeight="1" thickBot="1">
      <c r="B7" s="3" t="s">
        <v>16</v>
      </c>
      <c r="C7" s="11" t="s">
        <v>17</v>
      </c>
      <c r="D7" s="2"/>
      <c r="E7" s="47" t="s">
        <v>18</v>
      </c>
      <c r="F7" s="48"/>
      <c r="G7" s="49"/>
    </row>
    <row r="8" spans="2:7" ht="20.25" customHeight="1" thickBot="1">
      <c r="B8" s="8"/>
      <c r="C8" s="9"/>
      <c r="D8" s="2"/>
      <c r="E8" s="12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19</v>
      </c>
      <c r="C9" s="11" t="s">
        <v>20</v>
      </c>
      <c r="D9" s="2"/>
      <c r="E9" s="9"/>
      <c r="F9" s="9"/>
      <c r="G9" s="14"/>
    </row>
    <row r="10" spans="2:7" ht="14.25">
      <c r="B10" s="8"/>
      <c r="C10" s="9"/>
      <c r="D10" s="2"/>
      <c r="E10" s="9"/>
      <c r="F10" s="9"/>
      <c r="G10" s="14"/>
    </row>
    <row r="11" spans="2:7" ht="15">
      <c r="B11" s="3" t="s">
        <v>21</v>
      </c>
      <c r="C11" s="11" t="s">
        <v>22</v>
      </c>
      <c r="D11" s="2"/>
      <c r="E11" s="9"/>
      <c r="F11" s="9"/>
      <c r="G11" s="14"/>
    </row>
    <row r="12" spans="2:7" ht="14.25">
      <c r="B12" s="8"/>
      <c r="C12" s="9"/>
      <c r="D12" s="2"/>
      <c r="E12" s="2"/>
      <c r="F12" s="2"/>
      <c r="G12" s="14"/>
    </row>
    <row r="13" spans="2:7" ht="15.75">
      <c r="B13" s="3" t="s">
        <v>1</v>
      </c>
      <c r="C13" s="11" t="s">
        <v>23</v>
      </c>
      <c r="D13" s="2"/>
      <c r="E13" s="15" t="s">
        <v>24</v>
      </c>
      <c r="F13" s="16">
        <f>SUBTOTAL(101,'APTUS D.O.O.- specif.'!M7:M9)</f>
        <v>1</v>
      </c>
      <c r="G13" s="14"/>
    </row>
    <row r="14" spans="2:7" ht="14.25">
      <c r="B14" s="8"/>
      <c r="C14" s="9"/>
      <c r="D14" s="2"/>
      <c r="E14" s="9"/>
      <c r="F14" s="9"/>
      <c r="G14" s="14"/>
    </row>
    <row r="15" spans="2:7" ht="25.5">
      <c r="B15" s="3" t="s">
        <v>25</v>
      </c>
      <c r="C15" s="4" t="s">
        <v>26</v>
      </c>
      <c r="D15" s="2"/>
      <c r="E15" s="15" t="s">
        <v>27</v>
      </c>
      <c r="F15" s="11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15">
      <c r="B17" s="3" t="s">
        <v>29</v>
      </c>
      <c r="C17" s="4" t="s">
        <v>39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41">
        <v>33141210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2018-07-11T12:00:46Z</dcterms:modified>
  <cp:category/>
  <cp:version/>
  <cp:contentType/>
  <cp:contentStatus/>
</cp:coreProperties>
</file>