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<sst xmlns="http://schemas.openxmlformats.org/spreadsheetml/2006/main" count="64" uniqueCount="63">
  <si>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</si>
  <si>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</si>
  <si>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</si>
  <si>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</si>
  <si>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</si>
  <si>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</si>
  <si>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</si>
  <si>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</si>
  <si>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</si>
  <si>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</si>
  <si>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</si>
  <si>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</si>
  <si>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</si>
  <si>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</si>
  <si>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</si>
  <si>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</si>
  <si>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</si>
  <si>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</si>
  <si>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</si>
  <si>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</si>
  <si>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</si>
  <si>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</si>
  <si>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</si>
  <si>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</si>
  <si>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</si>
  <si>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</si>
  <si>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</si>
  <si>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</si>
  <si>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</si>
  <si>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</si>
  <si>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</si>
  <si>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</si>
  <si>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</si>
  <si>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</si>
  <si>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</si>
  <si>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</si>
  <si>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</si>
  <si>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Предмет набавке</t>
  </si>
  <si>
    <t>Заштићени назив понуђеног добра</t>
  </si>
  <si>
    <t>Јачина лека</t>
  </si>
  <si>
    <t>404-1-110/18-34</t>
  </si>
  <si>
    <t>film tableta</t>
  </si>
  <si>
    <t>tableta</t>
  </si>
  <si>
    <t>VEGA D.O.O.</t>
  </si>
  <si>
    <t>bortezomib 3,5 mg</t>
  </si>
  <si>
    <t>VORTEMYEL ◊ , BORTEADE ◊ , BORTEZOMIB PHARMAS ◊</t>
  </si>
  <si>
    <t>Alvogen Pharma d.o.o;Synthon Hispania, S.L;Synthon S.R.O. , Zdravlje AD Leskovac , Synthon S.R.O.; Synthon Hispania, S.L.</t>
  </si>
  <si>
    <t>prašak za rastvor za injekciju</t>
  </si>
  <si>
    <t>3,5 mg</t>
  </si>
  <si>
    <t>bočica staklena</t>
  </si>
  <si>
    <t xml:space="preserve">0039115,
0039666, 0039601
</t>
  </si>
  <si>
    <t>zoledronska kiselina</t>
  </si>
  <si>
    <t>0059010 , 0059222</t>
  </si>
  <si>
    <t>ZITOMERA , ZOLEDRONATE PHARMASWISS</t>
  </si>
  <si>
    <t>Actavis Italy S.P.A , PharmaSwiss d.o.o.</t>
  </si>
  <si>
    <t>koncentrat za rastvor za infuziju</t>
  </si>
  <si>
    <t>4 mg</t>
  </si>
  <si>
    <t>bočica i/ili bočica staklena</t>
  </si>
  <si>
    <t>riluzol</t>
  </si>
  <si>
    <t>1079070</t>
  </si>
  <si>
    <t>RILUTEK</t>
  </si>
  <si>
    <t>Sanofi Winthrope Industrie</t>
  </si>
  <si>
    <t>50 mg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</si>
</sst>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4" fontId="46" fillId="34" borderId="20" xfId="0" applyNumberFormat="1" applyFont="1" applyFill="1" applyBorder="1" applyAlignment="1">
      <alignment horizontal="center" vertical="center" wrapText="1"/>
    </xf>
    <xf numFmtId="4" fontId="46" fillId="34" borderId="2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5" borderId="24" xfId="0" applyFont="1" applyFill="1" applyBorder="1" applyAlignment="1">
      <alignment horizontal="center" vertical="center" wrapText="1"/>
    </xf>
    <xf numFmtId="0" fontId="6" fillId="35" borderId="24" xfId="56" applyNumberFormat="1" applyFont="1" applyFill="1" applyBorder="1" applyAlignment="1">
      <alignment horizontal="center" vertical="center" wrapText="1"/>
      <protection/>
    </xf>
    <xf numFmtId="0" fontId="51" fillId="35" borderId="25" xfId="0" applyFont="1" applyFill="1" applyBorder="1" applyAlignment="1">
      <alignment horizontal="center" vertical="center" wrapText="1"/>
    </xf>
    <xf numFmtId="4" fontId="51" fillId="33" borderId="25" xfId="0" applyNumberFormat="1" applyFont="1" applyFill="1" applyBorder="1" applyAlignment="1">
      <alignment horizontal="center" vertical="center" wrapText="1"/>
    </xf>
    <xf numFmtId="4" fontId="51" fillId="35" borderId="26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4" fontId="51" fillId="35" borderId="25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34" borderId="27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28" xfId="0" applyFont="1" applyFill="1" applyBorder="1" applyAlignment="1">
      <alignment horizontal="right" vertical="center" wrapText="1"/>
    </xf>
    <xf numFmtId="0" fontId="46" fillId="34" borderId="29" xfId="0" applyFont="1" applyFill="1" applyBorder="1" applyAlignment="1">
      <alignment horizontal="right" vertical="center" wrapText="1"/>
    </xf>
    <xf numFmtId="0" fontId="46" fillId="34" borderId="20" xfId="0" applyFont="1" applyFill="1" applyBorder="1" applyAlignment="1">
      <alignment horizontal="right" vertical="center" wrapText="1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" fontId="47" fillId="34" borderId="13" xfId="55" applyNumberFormat="1" applyFont="1" applyFill="1" applyBorder="1" applyAlignment="1">
      <alignment horizontal="center" vertical="center" wrapText="1"/>
      <protection/>
    </xf>
    <xf numFmtId="4" fontId="47" fillId="34" borderId="17" xfId="55" applyNumberFormat="1" applyFont="1" applyFill="1" applyBorder="1" applyAlignment="1">
      <alignment horizontal="center" vertical="center" wrapText="1"/>
      <protection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49" fontId="47" fillId="35" borderId="24" xfId="0" applyNumberFormat="1" applyFont="1" applyFill="1" applyBorder="1" applyAlignment="1">
      <alignment horizontal="center" vertical="center" wrapText="1"/>
    </xf>
    <xf numFmtId="49" fontId="49" fillId="0" borderId="34" xfId="0" applyNumberFormat="1" applyFont="1" applyBorder="1" applyAlignment="1">
      <alignment horizontal="center" vertical="center" wrapText="1"/>
    </xf>
    <xf numFmtId="49" fontId="49" fillId="0" borderId="36" xfId="0" applyNumberFormat="1" applyFont="1" applyBorder="1" applyAlignment="1">
      <alignment horizontal="center" vertical="center" wrapText="1"/>
    </xf>
    <xf numFmtId="49" fontId="49" fillId="0" borderId="35" xfId="0" applyNumberFormat="1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4" fontId="46" fillId="34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9.140625" style="20" customWidth="1"/>
    <col min="2" max="2" width="15.8515625" style="21" customWidth="1"/>
    <col min="3" max="3" width="13.8515625" style="66" customWidth="1"/>
    <col min="4" max="4" width="14.421875" style="3" customWidth="1"/>
    <col min="5" max="5" width="14.8515625" style="3" customWidth="1"/>
    <col min="6" max="6" width="11.7109375" style="3" customWidth="1"/>
    <col min="7" max="7" width="10.28125" style="3" customWidth="1"/>
    <col min="8" max="8" width="10.00390625" style="3" customWidth="1"/>
    <col min="9" max="9" width="12.00390625" style="3" customWidth="1"/>
    <col min="10" max="10" width="11.00390625" style="44" hidden="1" customWidth="1"/>
    <col min="11" max="11" width="11.8515625" style="44" customWidth="1"/>
    <col min="12" max="12" width="13.421875" style="44" hidden="1" customWidth="1"/>
    <col min="13" max="13" width="14.28125" style="44" customWidth="1"/>
    <col min="14" max="14" width="10.140625" style="3" hidden="1" customWidth="1"/>
    <col min="15" max="15" width="14.28125" style="3" customWidth="1"/>
    <col min="16" max="16384" width="9.140625" style="3" customWidth="1"/>
  </cols>
  <sheetData>
    <row r="2" spans="1:14" ht="12.75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8"/>
    </row>
    <row r="3" spans="1:14" ht="12.75" customHeight="1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8"/>
    </row>
    <row r="5" ht="13.5" thickBot="1"/>
    <row r="6" spans="1:14" ht="53.25" customHeight="1" thickTop="1">
      <c r="A6" s="37" t="s">
        <v>25</v>
      </c>
      <c r="B6" s="38" t="s">
        <v>37</v>
      </c>
      <c r="C6" s="67" t="s">
        <v>0</v>
      </c>
      <c r="D6" s="39" t="s">
        <v>38</v>
      </c>
      <c r="E6" s="39" t="s">
        <v>2</v>
      </c>
      <c r="F6" s="39" t="s">
        <v>1</v>
      </c>
      <c r="G6" s="39" t="s">
        <v>39</v>
      </c>
      <c r="H6" s="40" t="s">
        <v>3</v>
      </c>
      <c r="I6" s="41" t="s">
        <v>4</v>
      </c>
      <c r="J6" s="42" t="s">
        <v>5</v>
      </c>
      <c r="K6" s="45" t="s">
        <v>6</v>
      </c>
      <c r="L6" s="42" t="s">
        <v>7</v>
      </c>
      <c r="M6" s="43" t="s">
        <v>8</v>
      </c>
      <c r="N6" s="2" t="s">
        <v>9</v>
      </c>
    </row>
    <row r="7" spans="1:14" ht="80.25" customHeight="1">
      <c r="A7" s="57">
        <v>38</v>
      </c>
      <c r="B7" s="59" t="s">
        <v>44</v>
      </c>
      <c r="C7" s="68" t="s">
        <v>50</v>
      </c>
      <c r="D7" s="61" t="s">
        <v>45</v>
      </c>
      <c r="E7" s="61" t="s">
        <v>46</v>
      </c>
      <c r="F7" s="64" t="s">
        <v>47</v>
      </c>
      <c r="G7" s="64" t="s">
        <v>48</v>
      </c>
      <c r="H7" s="64" t="s">
        <v>49</v>
      </c>
      <c r="I7" s="28"/>
      <c r="J7" s="46">
        <v>45797.15</v>
      </c>
      <c r="K7" s="46">
        <v>45797.15</v>
      </c>
      <c r="L7" s="29">
        <f>I7*J7</f>
        <v>0</v>
      </c>
      <c r="M7" s="30">
        <f>I7*K7</f>
        <v>0</v>
      </c>
      <c r="N7" s="3">
        <v>4</v>
      </c>
    </row>
    <row r="8" spans="1:14" s="34" customFormat="1" ht="80.25" customHeight="1">
      <c r="A8" s="71">
        <v>50</v>
      </c>
      <c r="B8" s="72" t="s">
        <v>51</v>
      </c>
      <c r="C8" s="69" t="s">
        <v>52</v>
      </c>
      <c r="D8" s="63" t="s">
        <v>53</v>
      </c>
      <c r="E8" s="63" t="s">
        <v>54</v>
      </c>
      <c r="F8" s="73" t="s">
        <v>55</v>
      </c>
      <c r="G8" s="73" t="s">
        <v>56</v>
      </c>
      <c r="H8" s="73" t="s">
        <v>57</v>
      </c>
      <c r="I8" s="28"/>
      <c r="J8" s="46">
        <v>1799</v>
      </c>
      <c r="K8" s="46">
        <v>1799</v>
      </c>
      <c r="L8" s="29">
        <f>I8*J8</f>
        <v>0</v>
      </c>
      <c r="M8" s="30">
        <f>I8*K8</f>
        <v>0</v>
      </c>
      <c r="N8" s="34">
        <v>5</v>
      </c>
    </row>
    <row r="9" spans="1:14" s="34" customFormat="1" ht="80.25" customHeight="1">
      <c r="A9" s="58">
        <v>51</v>
      </c>
      <c r="B9" s="60" t="s">
        <v>58</v>
      </c>
      <c r="C9" s="70" t="s">
        <v>59</v>
      </c>
      <c r="D9" s="62" t="s">
        <v>60</v>
      </c>
      <c r="E9" s="62" t="s">
        <v>61</v>
      </c>
      <c r="F9" s="65" t="s">
        <v>41</v>
      </c>
      <c r="G9" s="65" t="s">
        <v>62</v>
      </c>
      <c r="H9" s="65" t="s">
        <v>42</v>
      </c>
      <c r="I9" s="28"/>
      <c r="J9" s="46">
        <v>238.6</v>
      </c>
      <c r="K9" s="46">
        <v>238.6</v>
      </c>
      <c r="L9" s="29">
        <f>I9*J9</f>
        <v>0</v>
      </c>
      <c r="M9" s="30">
        <f>I9*K9</f>
        <v>0</v>
      </c>
      <c r="N9" s="34">
        <v>3</v>
      </c>
    </row>
    <row r="10" spans="1:14" ht="23.25" customHeight="1">
      <c r="A10" s="48" t="s">
        <v>10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31">
        <f>L7+L8+L9</f>
        <v>0</v>
      </c>
      <c r="M10" s="74">
        <f>M7+M8+M9</f>
        <v>0</v>
      </c>
      <c r="N10" s="17"/>
    </row>
    <row r="11" spans="1:14" ht="23.25" customHeight="1">
      <c r="A11" s="48" t="s">
        <v>11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31">
        <f>L10*0.1</f>
        <v>0</v>
      </c>
      <c r="M11" s="74">
        <f>M10*0.1</f>
        <v>0</v>
      </c>
      <c r="N11" s="17"/>
    </row>
    <row r="12" spans="1:14" ht="23.25" customHeight="1" thickBot="1">
      <c r="A12" s="51" t="s">
        <v>12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32">
        <f>L10+L11</f>
        <v>0</v>
      </c>
      <c r="M12" s="33">
        <f>M10+M11</f>
        <v>0</v>
      </c>
      <c r="N12" s="17"/>
    </row>
    <row r="13" ht="13.5" thickTop="1"/>
  </sheetData>
  <sheetProtection/>
  <mergeCells count="5">
    <mergeCell ref="A2:M2"/>
    <mergeCell ref="A3:M3"/>
    <mergeCell ref="A10:K10"/>
    <mergeCell ref="A11:K11"/>
    <mergeCell ref="A12:K12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35"/>
      <c r="C1" s="35"/>
      <c r="D1" s="35"/>
      <c r="E1" s="35"/>
    </row>
    <row r="2" spans="2:5" ht="15">
      <c r="B2" s="36" t="s">
        <v>13</v>
      </c>
      <c r="C2" s="36"/>
      <c r="D2" s="36"/>
      <c r="E2" s="36" t="s">
        <v>43</v>
      </c>
    </row>
    <row r="4" ht="15" thickBot="1"/>
    <row r="5" spans="2:7" ht="36.75" thickBot="1">
      <c r="B5" s="4" t="s">
        <v>14</v>
      </c>
      <c r="C5" s="5" t="s">
        <v>40</v>
      </c>
      <c r="E5" s="24" t="s">
        <v>33</v>
      </c>
      <c r="F5" s="25" t="s">
        <v>34</v>
      </c>
      <c r="G5" s="26" t="s">
        <v>35</v>
      </c>
    </row>
    <row r="6" spans="2:7" ht="15" thickBot="1">
      <c r="B6" s="6"/>
      <c r="C6" s="7"/>
      <c r="E6" s="11">
        <f>specifikacija!L10</f>
        <v>0</v>
      </c>
      <c r="F6" s="12">
        <f>specifikacija!M10</f>
        <v>0</v>
      </c>
      <c r="G6" s="13">
        <f>specifikacija!M12</f>
        <v>0</v>
      </c>
    </row>
    <row r="7" spans="2:7" ht="36.75" thickBot="1">
      <c r="B7" s="4" t="s">
        <v>15</v>
      </c>
      <c r="C7" s="8" t="s">
        <v>29</v>
      </c>
      <c r="E7" s="54" t="s">
        <v>36</v>
      </c>
      <c r="F7" s="55"/>
      <c r="G7" s="56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16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5" t="s">
        <v>30</v>
      </c>
      <c r="E13" s="9" t="s">
        <v>23</v>
      </c>
      <c r="F13" s="27">
        <f>SUBTOTAL(101,specifikacija!N7:N9)</f>
        <v>4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19</v>
      </c>
      <c r="C15" s="5" t="s">
        <v>27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2" t="s">
        <v>31</v>
      </c>
      <c r="C17" s="23" t="s">
        <v>32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2018-09-28T08:41:01Z</dcterms:modified>
  <cp:category/>
  <cp:version/>
  <cp:contentType/>
  <cp:contentStatus/>
</cp:coreProperties>
</file>