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<sst xmlns="http://schemas.openxmlformats.org/spreadsheetml/2006/main" count="56" uniqueCount="54">
  <si>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</si>
  <si>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</si>
  <si>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</si>
  <si>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</si>
  <si>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</si>
  <si>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</si>
  <si>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</si>
  <si>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</si>
  <si>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понуда по партији</t>
  </si>
  <si>
    <t>Jачина лека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</si>
  <si>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</si>
  <si>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</si>
  <si>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</si>
  <si>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</si>
  <si>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</si>
  <si>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</si>
  <si>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</si>
  <si>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</si>
  <si>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</si>
  <si>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</si>
  <si>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</si>
  <si>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</si>
  <si>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</si>
  <si>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</si>
  <si>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</si>
  <si>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Партија</t>
  </si>
  <si>
    <t>Отворени</t>
  </si>
  <si>
    <t>Лекови са Листе Ц Листе лекова</t>
  </si>
  <si>
    <t>Предмет набавке</t>
  </si>
  <si>
    <t>Заштићени назив понуђеног добра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</si>
  <si>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</si>
  <si>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</si>
  <si>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</si>
  <si>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</si>
  <si>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</si>
  <si>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</si>
  <si>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</si>
  <si>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</si>
  <si>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</si>
  <si>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rastvor za injekciju</t>
  </si>
  <si>
    <t>mcg</t>
  </si>
  <si>
    <t>404-1-110/18-34</t>
  </si>
  <si>
    <t xml:space="preserve">Укупна вредност
 без ПДВ-а </t>
  </si>
  <si>
    <t>AMICUS D.O.O.</t>
  </si>
  <si>
    <t>darbepoetin alfa</t>
  </si>
  <si>
    <t>0069939, 0069924, 0069928, 0069934</t>
  </si>
  <si>
    <t>Aranesp®</t>
  </si>
  <si>
    <t>AMGEN EUROPE B.V.</t>
  </si>
  <si>
    <t>10 mcg i 20 mcg i 30 mcg i 60 mcg</t>
  </si>
  <si>
    <t>panitumumab</t>
  </si>
  <si>
    <t>Vectibix®</t>
  </si>
  <si>
    <t>koncentrat za rastvor za infuziju</t>
  </si>
  <si>
    <t>100 mg</t>
  </si>
  <si>
    <t>bočica staklena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</si>
</sst>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vertical="center" wrapText="1"/>
    </xf>
    <xf numFmtId="4" fontId="48" fillId="0" borderId="12" xfId="0" applyNumberFormat="1" applyFont="1" applyFill="1" applyBorder="1" applyAlignment="1">
      <alignment vertical="center" wrapText="1"/>
    </xf>
    <xf numFmtId="4" fontId="48" fillId="0" borderId="13" xfId="0" applyNumberFormat="1" applyFont="1" applyFill="1" applyBorder="1" applyAlignment="1">
      <alignment vertical="center" wrapText="1"/>
    </xf>
    <xf numFmtId="3" fontId="48" fillId="0" borderId="14" xfId="0" applyNumberFormat="1" applyFont="1" applyFill="1" applyBorder="1" applyAlignment="1">
      <alignment vertical="center" wrapText="1"/>
    </xf>
    <xf numFmtId="3" fontId="48" fillId="0" borderId="15" xfId="0" applyNumberFormat="1" applyFont="1" applyFill="1" applyBorder="1" applyAlignment="1">
      <alignment vertical="center" wrapText="1"/>
    </xf>
    <xf numFmtId="3" fontId="48" fillId="0" borderId="16" xfId="0" applyNumberFormat="1" applyFont="1" applyFill="1" applyBorder="1" applyAlignment="1">
      <alignment vertical="center" wrapText="1"/>
    </xf>
    <xf numFmtId="0" fontId="40" fillId="0" borderId="0" xfId="0" applyFont="1" applyAlignment="1">
      <alignment vertical="center" wrapText="1"/>
    </xf>
    <xf numFmtId="4" fontId="45" fillId="0" borderId="0" xfId="0" applyNumberFormat="1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" fillId="33" borderId="10" xfId="55" applyFont="1" applyFill="1" applyBorder="1" applyAlignment="1">
      <alignment horizontal="center" vertical="center" wrapText="1"/>
      <protection/>
    </xf>
    <xf numFmtId="4" fontId="46" fillId="0" borderId="10" xfId="55" applyNumberFormat="1" applyFont="1" applyFill="1" applyBorder="1" applyAlignment="1">
      <alignment horizontal="center" vertical="center" wrapText="1"/>
      <protection/>
    </xf>
    <xf numFmtId="0" fontId="4" fillId="33" borderId="11" xfId="55" applyFont="1" applyFill="1" applyBorder="1" applyAlignment="1">
      <alignment horizontal="center" vertical="center" wrapText="1"/>
      <protection/>
    </xf>
    <xf numFmtId="0" fontId="4" fillId="33" borderId="15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3" fontId="49" fillId="0" borderId="10" xfId="0" applyNumberFormat="1" applyFont="1" applyFill="1" applyBorder="1" applyAlignment="1">
      <alignment horizontal="center" vertical="center" wrapText="1"/>
    </xf>
    <xf numFmtId="4" fontId="47" fillId="0" borderId="17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center" vertical="center" wrapText="1"/>
      <protection/>
    </xf>
    <xf numFmtId="3" fontId="40" fillId="0" borderId="0" xfId="0" applyNumberFormat="1" applyFont="1" applyAlignment="1">
      <alignment horizontal="center" vertical="center" wrapText="1"/>
    </xf>
    <xf numFmtId="4" fontId="40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4" fontId="47" fillId="33" borderId="19" xfId="0" applyNumberFormat="1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1" fillId="34" borderId="21" xfId="0" applyFont="1" applyFill="1" applyBorder="1" applyAlignment="1">
      <alignment horizontal="center" vertical="center" wrapText="1"/>
    </xf>
    <xf numFmtId="0" fontId="7" fillId="34" borderId="21" xfId="56" applyNumberFormat="1" applyFont="1" applyFill="1" applyBorder="1" applyAlignment="1">
      <alignment horizontal="center" vertical="center" wrapText="1"/>
      <protection/>
    </xf>
    <xf numFmtId="3" fontId="51" fillId="34" borderId="21" xfId="0" applyNumberFormat="1" applyFont="1" applyFill="1" applyBorder="1" applyAlignment="1">
      <alignment horizontal="center" vertical="center" wrapText="1"/>
    </xf>
    <xf numFmtId="4" fontId="51" fillId="35" borderId="21" xfId="0" applyNumberFormat="1" applyFont="1" applyFill="1" applyBorder="1" applyAlignment="1">
      <alignment horizontal="center" vertical="center" wrapText="1"/>
    </xf>
    <xf numFmtId="4" fontId="51" fillId="34" borderId="21" xfId="0" applyNumberFormat="1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4" fontId="47" fillId="33" borderId="22" xfId="0" applyNumberFormat="1" applyFont="1" applyFill="1" applyBorder="1" applyAlignment="1">
      <alignment horizontal="center" vertical="center" wrapText="1"/>
    </xf>
    <xf numFmtId="4" fontId="51" fillId="34" borderId="23" xfId="0" applyNumberFormat="1" applyFont="1" applyFill="1" applyBorder="1" applyAlignment="1">
      <alignment horizontal="center" vertical="center" wrapText="1"/>
    </xf>
    <xf numFmtId="4" fontId="47" fillId="0" borderId="24" xfId="0" applyNumberFormat="1" applyFont="1" applyFill="1" applyBorder="1" applyAlignment="1">
      <alignment horizontal="center" vertical="center" wrapText="1"/>
    </xf>
    <xf numFmtId="4" fontId="47" fillId="33" borderId="25" xfId="0" applyNumberFormat="1" applyFont="1" applyFill="1" applyBorder="1" applyAlignment="1">
      <alignment horizontal="center" vertical="center" wrapText="1"/>
    </xf>
    <xf numFmtId="4" fontId="47" fillId="33" borderId="26" xfId="0" applyNumberFormat="1" applyFont="1" applyFill="1" applyBorder="1" applyAlignment="1">
      <alignment horizontal="center" vertical="center" wrapText="1"/>
    </xf>
    <xf numFmtId="3" fontId="40" fillId="35" borderId="10" xfId="0" applyNumberFormat="1" applyFont="1" applyFill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0" fontId="47" fillId="33" borderId="27" xfId="0" applyFont="1" applyFill="1" applyBorder="1" applyAlignment="1">
      <alignment horizontal="right" vertical="center" wrapText="1"/>
    </xf>
    <xf numFmtId="0" fontId="47" fillId="33" borderId="22" xfId="0" applyFont="1" applyFill="1" applyBorder="1" applyAlignment="1">
      <alignment horizontal="right" vertical="center" wrapText="1"/>
    </xf>
    <xf numFmtId="0" fontId="47" fillId="33" borderId="18" xfId="0" applyFont="1" applyFill="1" applyBorder="1" applyAlignment="1">
      <alignment horizontal="right" vertical="center" wrapText="1"/>
    </xf>
    <xf numFmtId="0" fontId="47" fillId="33" borderId="10" xfId="0" applyFont="1" applyFill="1" applyBorder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4" fontId="48" fillId="33" borderId="14" xfId="55" applyNumberFormat="1" applyFont="1" applyFill="1" applyBorder="1" applyAlignment="1">
      <alignment horizontal="center" vertical="center" wrapText="1"/>
      <protection/>
    </xf>
    <xf numFmtId="4" fontId="48" fillId="33" borderId="12" xfId="55" applyNumberFormat="1" applyFont="1" applyFill="1" applyBorder="1" applyAlignment="1">
      <alignment horizontal="center" vertical="center" wrapText="1"/>
      <protection/>
    </xf>
    <xf numFmtId="4" fontId="48" fillId="33" borderId="16" xfId="55" applyNumberFormat="1" applyFont="1" applyFill="1" applyBorder="1" applyAlignment="1">
      <alignment horizontal="center" vertical="center" wrapText="1"/>
      <protection/>
    </xf>
    <xf numFmtId="4" fontId="52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8.00390625" style="18" customWidth="1"/>
    <col min="2" max="2" width="19.140625" style="19" customWidth="1"/>
    <col min="3" max="3" width="9.28125" style="2" customWidth="1"/>
    <col min="4" max="4" width="13.8515625" style="2" customWidth="1"/>
    <col min="5" max="5" width="27.7109375" style="19" customWidth="1"/>
    <col min="6" max="6" width="14.421875" style="2" customWidth="1"/>
    <col min="7" max="7" width="9.140625" style="2" customWidth="1"/>
    <col min="8" max="8" width="10.7109375" style="2" customWidth="1"/>
    <col min="9" max="9" width="9.8515625" style="34" customWidth="1"/>
    <col min="10" max="10" width="12.00390625" style="35" hidden="1" customWidth="1"/>
    <col min="11" max="11" width="11.00390625" style="35" customWidth="1"/>
    <col min="12" max="12" width="15.57421875" style="35" hidden="1" customWidth="1"/>
    <col min="13" max="13" width="22.8515625" style="35" customWidth="1"/>
    <col min="14" max="14" width="16.28125" style="34" hidden="1" customWidth="1"/>
    <col min="15" max="15" width="17.57421875" style="2" customWidth="1"/>
    <col min="16" max="16384" width="9.140625" style="2" customWidth="1"/>
  </cols>
  <sheetData>
    <row r="2" spans="1:15" ht="12.75" customHeight="1">
      <c r="A2" s="59" t="s">
        <v>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16"/>
    </row>
    <row r="3" spans="1:15" ht="12.75" customHeight="1">
      <c r="A3" s="59" t="s">
        <v>43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16"/>
    </row>
    <row r="5" ht="13.5" thickBot="1"/>
    <row r="6" spans="1:14" ht="53.25" customHeight="1" thickTop="1">
      <c r="A6" s="39" t="s">
        <v>25</v>
      </c>
      <c r="B6" s="40" t="s">
        <v>28</v>
      </c>
      <c r="C6" s="41" t="s">
        <v>0</v>
      </c>
      <c r="D6" s="41" t="s">
        <v>29</v>
      </c>
      <c r="E6" s="41" t="s">
        <v>2</v>
      </c>
      <c r="F6" s="41" t="s">
        <v>1</v>
      </c>
      <c r="G6" s="41" t="s">
        <v>9</v>
      </c>
      <c r="H6" s="42" t="s">
        <v>3</v>
      </c>
      <c r="I6" s="43" t="s">
        <v>4</v>
      </c>
      <c r="J6" s="44" t="s">
        <v>5</v>
      </c>
      <c r="K6" s="45" t="s">
        <v>6</v>
      </c>
      <c r="L6" s="44" t="s">
        <v>7</v>
      </c>
      <c r="M6" s="48" t="s">
        <v>42</v>
      </c>
      <c r="N6" s="52" t="s">
        <v>8</v>
      </c>
    </row>
    <row r="7" spans="1:14" s="28" customFormat="1" ht="53.25" customHeight="1">
      <c r="A7" s="29">
        <v>6</v>
      </c>
      <c r="B7" s="30" t="s">
        <v>44</v>
      </c>
      <c r="C7" s="30" t="s">
        <v>45</v>
      </c>
      <c r="D7" s="30" t="s">
        <v>46</v>
      </c>
      <c r="E7" s="30" t="s">
        <v>47</v>
      </c>
      <c r="F7" s="30" t="s">
        <v>39</v>
      </c>
      <c r="G7" s="30" t="s">
        <v>48</v>
      </c>
      <c r="H7" s="33" t="s">
        <v>40</v>
      </c>
      <c r="I7" s="31"/>
      <c r="J7" s="32">
        <v>131.7</v>
      </c>
      <c r="K7" s="27">
        <v>131.7</v>
      </c>
      <c r="L7" s="27">
        <f>I7*J7</f>
        <v>0</v>
      </c>
      <c r="M7" s="49">
        <f>I7*K7</f>
        <v>0</v>
      </c>
      <c r="N7" s="53">
        <v>3</v>
      </c>
    </row>
    <row r="8" spans="1:14" s="28" customFormat="1" ht="53.25" customHeight="1">
      <c r="A8" s="29">
        <v>24</v>
      </c>
      <c r="B8" s="30" t="s">
        <v>49</v>
      </c>
      <c r="C8" s="30">
        <v>39505</v>
      </c>
      <c r="D8" s="30" t="s">
        <v>50</v>
      </c>
      <c r="E8" s="30" t="s">
        <v>47</v>
      </c>
      <c r="F8" s="30" t="s">
        <v>51</v>
      </c>
      <c r="G8" s="30" t="s">
        <v>52</v>
      </c>
      <c r="H8" s="33" t="s">
        <v>53</v>
      </c>
      <c r="I8" s="31"/>
      <c r="J8" s="32">
        <v>43085.1</v>
      </c>
      <c r="K8" s="63">
        <v>42714.6</v>
      </c>
      <c r="L8" s="27">
        <f>I8*J8</f>
        <v>0</v>
      </c>
      <c r="M8" s="49">
        <f>I8*K8</f>
        <v>0</v>
      </c>
      <c r="N8" s="53">
        <v>1</v>
      </c>
    </row>
    <row r="9" spans="1:14" ht="24.75" customHeight="1">
      <c r="A9" s="57" t="s">
        <v>10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38">
        <f>L7+L8</f>
        <v>0</v>
      </c>
      <c r="M9" s="50">
        <f>M7+M8</f>
        <v>0</v>
      </c>
      <c r="N9" s="54"/>
    </row>
    <row r="10" spans="1:14" ht="24.75" customHeight="1">
      <c r="A10" s="57" t="s">
        <v>11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46">
        <f>L9*0.1</f>
        <v>0</v>
      </c>
      <c r="M10" s="50">
        <f>M9*0.1</f>
        <v>0</v>
      </c>
      <c r="N10" s="54"/>
    </row>
    <row r="11" spans="1:14" ht="24.75" customHeight="1" thickBot="1">
      <c r="A11" s="55" t="s">
        <v>12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47">
        <f>L9+L10</f>
        <v>0</v>
      </c>
      <c r="M11" s="51">
        <f>M10+M9</f>
        <v>0</v>
      </c>
      <c r="N11" s="54"/>
    </row>
    <row r="12" ht="13.5" thickTop="1"/>
    <row r="17" spans="9:14" s="20" customFormat="1" ht="12.75">
      <c r="I17" s="34"/>
      <c r="J17" s="35"/>
      <c r="K17" s="35"/>
      <c r="L17" s="35"/>
      <c r="M17" s="35"/>
      <c r="N17" s="34"/>
    </row>
  </sheetData>
  <sheetProtection/>
  <mergeCells count="5">
    <mergeCell ref="A11:K11"/>
    <mergeCell ref="A10:K10"/>
    <mergeCell ref="A2:N2"/>
    <mergeCell ref="A3:N3"/>
    <mergeCell ref="A9:K9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36" t="s">
        <v>13</v>
      </c>
      <c r="C2" s="36"/>
      <c r="D2" s="36"/>
      <c r="E2" s="37" t="s">
        <v>43</v>
      </c>
    </row>
    <row r="4" ht="15" thickBot="1"/>
    <row r="5" spans="2:7" ht="36.75" thickBot="1">
      <c r="B5" s="3" t="s">
        <v>14</v>
      </c>
      <c r="C5" s="4" t="s">
        <v>41</v>
      </c>
      <c r="E5" s="23" t="s">
        <v>35</v>
      </c>
      <c r="F5" s="24" t="s">
        <v>36</v>
      </c>
      <c r="G5" s="25" t="s">
        <v>37</v>
      </c>
    </row>
    <row r="6" spans="2:7" ht="15" thickBot="1">
      <c r="B6" s="5"/>
      <c r="C6" s="6"/>
      <c r="E6" s="10">
        <f>specifikacija!L9</f>
        <v>0</v>
      </c>
      <c r="F6" s="11">
        <f>specifikacija!M9</f>
        <v>0</v>
      </c>
      <c r="G6" s="12">
        <f>specifikacija!M11</f>
        <v>0</v>
      </c>
    </row>
    <row r="7" spans="2:7" ht="36.75" thickBot="1">
      <c r="B7" s="3" t="s">
        <v>15</v>
      </c>
      <c r="C7" s="7" t="s">
        <v>32</v>
      </c>
      <c r="E7" s="60" t="s">
        <v>38</v>
      </c>
      <c r="F7" s="61"/>
      <c r="G7" s="62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16</v>
      </c>
      <c r="C9" s="7" t="s">
        <v>26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17</v>
      </c>
      <c r="C11" s="7" t="s">
        <v>21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18</v>
      </c>
      <c r="C13" s="4" t="s">
        <v>33</v>
      </c>
      <c r="E13" s="8" t="s">
        <v>23</v>
      </c>
      <c r="F13" s="26">
        <f>SUBTOTAL(101,specifikacija!N7:N8)</f>
        <v>2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19</v>
      </c>
      <c r="C15" s="4" t="s">
        <v>27</v>
      </c>
      <c r="E15" s="8" t="s">
        <v>24</v>
      </c>
      <c r="F15" s="7" t="s">
        <v>22</v>
      </c>
    </row>
    <row r="16" spans="2:3" ht="14.25">
      <c r="B16" s="5"/>
      <c r="C16" s="6"/>
    </row>
    <row r="17" spans="2:3" ht="15">
      <c r="B17" s="21" t="s">
        <v>31</v>
      </c>
      <c r="C17" s="22" t="s">
        <v>34</v>
      </c>
    </row>
    <row r="18" spans="2:3" ht="14.25">
      <c r="B18" s="5"/>
      <c r="C18" s="6"/>
    </row>
    <row r="19" spans="2:3" ht="15">
      <c r="B19" s="3" t="s">
        <v>20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2019-06-18T13:24:24Z</dcterms:modified>
  <cp:category/>
  <cp:version/>
  <cp:contentType/>
  <cp:contentStatus/>
</cp:coreProperties>
</file>