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<sst xmlns="http://schemas.openxmlformats.org/spreadsheetml/2006/main" count="50" uniqueCount="49">
  <si>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</si>
  <si>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</si>
  <si>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</si>
  <si>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</si>
  <si>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</si>
  <si>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</si>
  <si>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</si>
  <si>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</si>
  <si>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</si>
  <si>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</si>
  <si>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</si>
  <si>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</si>
  <si>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</si>
  <si>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</si>
  <si>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</si>
  <si>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</si>
  <si>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</si>
  <si>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</si>
  <si>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</si>
  <si>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</si>
  <si>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</si>
  <si>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</si>
  <si>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</si>
  <si>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</si>
  <si>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</si>
  <si>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</si>
  <si>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</si>
  <si>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</si>
  <si>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</si>
  <si>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</si>
  <si>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</si>
  <si>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</si>
  <si>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Заштићени назив понуђеног добра</t>
  </si>
  <si>
    <t>Јачина лека</t>
  </si>
  <si>
    <t>404-1-110/18-31</t>
  </si>
  <si>
    <t>Цитостатици са Листе Б и Листе Д Листе лекова за 2018. годину</t>
  </si>
  <si>
    <t>Број партије</t>
  </si>
  <si>
    <t>Назив партије</t>
  </si>
  <si>
    <t>Количина за РФЗО</t>
  </si>
  <si>
    <t>Jединична цена</t>
  </si>
  <si>
    <t>Укупна цена без ПДВ-а</t>
  </si>
  <si>
    <t>INPHARM d.o.o.</t>
  </si>
  <si>
    <t>leuprorelin, 45 mg</t>
  </si>
  <si>
    <t>0037022</t>
  </si>
  <si>
    <t>Eligard®</t>
  </si>
  <si>
    <t>ASTELLAS PHARMA EUROPE B.V.</t>
  </si>
  <si>
    <t>prašak i rastvarač za rastvor za injekciju</t>
  </si>
  <si>
    <t>45 mg</t>
  </si>
  <si>
    <t>injekcioni špric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</si>
</sst>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8.5"/>
      <color rgb="FF000000"/>
      <name val="Arial"/>
      <family val="2"/>
    </font>
    <font>
      <b/>
      <sz val="8"/>
      <color rgb="FF000000"/>
      <name val="Arial"/>
      <family val="2"/>
    </font>
    <font>
      <b/>
      <sz val="8.5"/>
      <color theme="1"/>
      <name val="Arial"/>
      <family val="2"/>
    </font>
    <font>
      <sz val="8.5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4" fontId="48" fillId="0" borderId="10" xfId="55" applyNumberFormat="1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4" fontId="42" fillId="0" borderId="0" xfId="0" applyNumberFormat="1" applyFont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/>
    </xf>
    <xf numFmtId="4" fontId="56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8" fillId="33" borderId="10" xfId="0" applyFont="1" applyFill="1" applyBorder="1" applyAlignment="1">
      <alignment horizontal="right" vertical="center" wrapText="1"/>
    </xf>
    <xf numFmtId="4" fontId="59" fillId="35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50" fillId="33" borderId="14" xfId="55" applyNumberFormat="1" applyFont="1" applyFill="1" applyBorder="1" applyAlignment="1">
      <alignment horizontal="center" vertical="center" wrapText="1"/>
      <protection/>
    </xf>
    <xf numFmtId="4" fontId="50" fillId="33" borderId="12" xfId="55" applyNumberFormat="1" applyFont="1" applyFill="1" applyBorder="1" applyAlignment="1">
      <alignment horizontal="center" vertical="center" wrapText="1"/>
      <protection/>
    </xf>
    <xf numFmtId="4" fontId="50" fillId="33" borderId="16" xfId="55" applyNumberFormat="1" applyFont="1" applyFill="1" applyBorder="1" applyAlignment="1">
      <alignment horizontal="center" vertical="center" wrapText="1"/>
      <protection/>
    </xf>
    <xf numFmtId="0" fontId="57" fillId="34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4" fontId="29" fillId="36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9.140625" style="18" customWidth="1"/>
    <col min="2" max="2" width="15.8515625" style="19" customWidth="1"/>
    <col min="3" max="3" width="13.8515625" style="2" customWidth="1"/>
    <col min="4" max="4" width="14.421875" style="2" customWidth="1"/>
    <col min="5" max="5" width="21.421875" style="2" customWidth="1"/>
    <col min="6" max="6" width="13.7109375" style="2" customWidth="1"/>
    <col min="7" max="7" width="10.28125" style="2" customWidth="1"/>
    <col min="8" max="8" width="10.00390625" style="2" customWidth="1"/>
    <col min="9" max="9" width="11.00390625" style="29" customWidth="1"/>
    <col min="10" max="10" width="12.00390625" style="2" customWidth="1"/>
    <col min="11" max="11" width="13.57421875" style="26" hidden="1" customWidth="1"/>
    <col min="12" max="12" width="14.00390625" style="29" hidden="1" customWidth="1"/>
    <col min="13" max="13" width="11.8515625" style="29" customWidth="1"/>
    <col min="14" max="14" width="13.421875" style="29" hidden="1" customWidth="1"/>
    <col min="15" max="15" width="10.140625" style="2" customWidth="1"/>
    <col min="16" max="16" width="14.28125" style="2" customWidth="1"/>
    <col min="17" max="16384" width="9.140625" style="2" customWidth="1"/>
  </cols>
  <sheetData>
    <row r="2" spans="1:15" ht="12.75" customHeight="1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6"/>
    </row>
    <row r="3" spans="1:15" ht="12.75" customHeight="1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6"/>
    </row>
    <row r="5" spans="1:14" ht="15" customHeight="1">
      <c r="A5" s="41" t="s">
        <v>36</v>
      </c>
      <c r="B5" s="41" t="s">
        <v>37</v>
      </c>
      <c r="C5" s="41" t="s">
        <v>0</v>
      </c>
      <c r="D5" s="41" t="s">
        <v>32</v>
      </c>
      <c r="E5" s="41" t="s">
        <v>2</v>
      </c>
      <c r="F5" s="41" t="s">
        <v>1</v>
      </c>
      <c r="G5" s="41" t="s">
        <v>33</v>
      </c>
      <c r="H5" s="41" t="s">
        <v>3</v>
      </c>
      <c r="I5" s="41" t="s">
        <v>38</v>
      </c>
      <c r="J5" s="41" t="s">
        <v>39</v>
      </c>
      <c r="K5" s="44" t="s">
        <v>4</v>
      </c>
      <c r="L5" s="40" t="s">
        <v>5</v>
      </c>
      <c r="M5" s="41" t="s">
        <v>40</v>
      </c>
      <c r="N5" s="45" t="s">
        <v>6</v>
      </c>
    </row>
    <row r="6" spans="1:14" ht="32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4"/>
      <c r="L6" s="40"/>
      <c r="M6" s="41"/>
      <c r="N6" s="45"/>
    </row>
    <row r="7" spans="1:14" s="26" customFormat="1" ht="32.25" customHeight="1">
      <c r="A7" s="49">
        <v>38</v>
      </c>
      <c r="B7" s="37" t="s">
        <v>42</v>
      </c>
      <c r="C7" s="38" t="s">
        <v>43</v>
      </c>
      <c r="D7" s="39" t="s">
        <v>44</v>
      </c>
      <c r="E7" s="39" t="s">
        <v>45</v>
      </c>
      <c r="F7" s="37" t="s">
        <v>46</v>
      </c>
      <c r="G7" s="37" t="s">
        <v>47</v>
      </c>
      <c r="H7" s="37" t="s">
        <v>48</v>
      </c>
      <c r="I7" s="50"/>
      <c r="J7" s="30">
        <v>56547.2</v>
      </c>
      <c r="K7" s="51">
        <v>56547.2</v>
      </c>
      <c r="L7" s="52">
        <f>I7*K7</f>
        <v>0</v>
      </c>
      <c r="M7" s="53">
        <f>I7*J7</f>
        <v>0</v>
      </c>
      <c r="N7" s="35">
        <v>1</v>
      </c>
    </row>
    <row r="8" spans="1:14" ht="15.75" customHeight="1">
      <c r="A8" s="43" t="s">
        <v>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31">
        <f>L7</f>
        <v>0</v>
      </c>
      <c r="M8" s="32">
        <f>M7</f>
        <v>0</v>
      </c>
      <c r="N8" s="36"/>
    </row>
    <row r="9" spans="1:14" ht="15.75" customHeight="1">
      <c r="A9" s="43" t="s">
        <v>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33">
        <f>L8*0.1</f>
        <v>0</v>
      </c>
      <c r="M9" s="34">
        <f>M8*0.1</f>
        <v>0</v>
      </c>
      <c r="N9" s="36"/>
    </row>
    <row r="10" spans="1:14" ht="15.75" customHeight="1">
      <c r="A10" s="43" t="s">
        <v>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33">
        <f>L8+L9</f>
        <v>0</v>
      </c>
      <c r="M10" s="34">
        <f>M8+M9</f>
        <v>0</v>
      </c>
      <c r="N10" s="36"/>
    </row>
  </sheetData>
  <sheetProtection/>
  <mergeCells count="19">
    <mergeCell ref="A10:K10"/>
    <mergeCell ref="A8:K8"/>
    <mergeCell ref="K5:K6"/>
    <mergeCell ref="I5:I6"/>
    <mergeCell ref="N5:N6"/>
    <mergeCell ref="A9:K9"/>
    <mergeCell ref="G5:G6"/>
    <mergeCell ref="H5:H6"/>
    <mergeCell ref="J5:J6"/>
    <mergeCell ref="L5:L6"/>
    <mergeCell ref="M5:M6"/>
    <mergeCell ref="A2:N2"/>
    <mergeCell ref="A3:N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27"/>
      <c r="C1" s="27"/>
      <c r="D1" s="27"/>
      <c r="E1" s="27"/>
    </row>
    <row r="2" spans="2:5" ht="15">
      <c r="B2" s="28" t="s">
        <v>10</v>
      </c>
      <c r="C2" s="28"/>
      <c r="D2" s="28"/>
      <c r="E2" s="28" t="s">
        <v>41</v>
      </c>
    </row>
    <row r="4" ht="15" thickBot="1"/>
    <row r="5" spans="2:7" ht="36.75" thickBot="1">
      <c r="B5" s="3" t="s">
        <v>11</v>
      </c>
      <c r="C5" s="4" t="s">
        <v>34</v>
      </c>
      <c r="E5" s="22" t="s">
        <v>28</v>
      </c>
      <c r="F5" s="23" t="s">
        <v>29</v>
      </c>
      <c r="G5" s="24" t="s">
        <v>30</v>
      </c>
    </row>
    <row r="6" spans="2:7" ht="15" thickBot="1">
      <c r="B6" s="5"/>
      <c r="C6" s="6"/>
      <c r="E6" s="10">
        <f>specifikacija!L8</f>
        <v>0</v>
      </c>
      <c r="F6" s="11">
        <f>specifikacija!M8</f>
        <v>0</v>
      </c>
      <c r="G6" s="12">
        <f>specifikacija!M10</f>
        <v>0</v>
      </c>
    </row>
    <row r="7" spans="2:7" ht="36.75" thickBot="1">
      <c r="B7" s="3" t="s">
        <v>12</v>
      </c>
      <c r="C7" s="7" t="s">
        <v>24</v>
      </c>
      <c r="E7" s="46" t="s">
        <v>31</v>
      </c>
      <c r="F7" s="47"/>
      <c r="G7" s="4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13</v>
      </c>
      <c r="C9" s="7" t="s">
        <v>22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14</v>
      </c>
      <c r="C11" s="7" t="s">
        <v>18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15</v>
      </c>
      <c r="C13" s="4" t="s">
        <v>25</v>
      </c>
      <c r="E13" s="8" t="s">
        <v>20</v>
      </c>
      <c r="F13" s="25">
        <f>AVERAGE(specifikacija!N7)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16</v>
      </c>
      <c r="C15" s="4" t="s">
        <v>35</v>
      </c>
      <c r="E15" s="8" t="s">
        <v>21</v>
      </c>
      <c r="F15" s="7" t="s">
        <v>19</v>
      </c>
    </row>
    <row r="16" spans="2:3" ht="14.25">
      <c r="B16" s="5"/>
      <c r="C16" s="6"/>
    </row>
    <row r="17" spans="2:3" ht="15">
      <c r="B17" s="20" t="s">
        <v>26</v>
      </c>
      <c r="C17" s="21" t="s">
        <v>27</v>
      </c>
    </row>
    <row r="18" spans="2:3" ht="14.25">
      <c r="B18" s="5"/>
      <c r="C18" s="6"/>
    </row>
    <row r="19" spans="2:3" ht="15">
      <c r="B19" s="3" t="s">
        <v>17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2018-10-18T10:34:46Z</dcterms:modified>
  <cp:category/>
  <cp:version/>
  <cp:contentType/>
  <cp:contentStatus/>
</cp:coreProperties>
</file>