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<sst xmlns="http://schemas.openxmlformats.org/spreadsheetml/2006/main" count="57" uniqueCount="53">
  <si>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</si>
  <si>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</si>
  <si>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</si>
  <si>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</si>
  <si>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</si>
  <si>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</si>
  <si>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</si>
  <si>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</si>
  <si>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</si>
  <si>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</si>
  <si>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</si>
  <si>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</si>
  <si>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</si>
  <si>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</si>
  <si>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</si>
  <si>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</si>
  <si>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</si>
  <si>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</si>
  <si>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</si>
  <si>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</si>
  <si>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</si>
  <si>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</si>
  <si>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</si>
  <si>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</si>
  <si>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</si>
  <si>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</si>
  <si>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</si>
  <si>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</si>
  <si>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</si>
  <si>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</si>
  <si>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</si>
  <si>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</si>
  <si>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MEDICA LINEA D.O.O.</t>
  </si>
  <si>
    <t>injekcioni špric</t>
  </si>
  <si>
    <t>404-1-110/18-31</t>
  </si>
  <si>
    <t>Број партије</t>
  </si>
  <si>
    <t>Назив партије</t>
  </si>
  <si>
    <t>leuprorelin, 3,75 mg u terapiji dijagnoza N80 i C50</t>
  </si>
  <si>
    <t>0037021</t>
  </si>
  <si>
    <t xml:space="preserve">LUPRON </t>
  </si>
  <si>
    <t xml:space="preserve">ABBVIE LOGISTICS B.V., HOLANDIJA, </t>
  </si>
  <si>
    <t>prašak i rastvarač za suspenziju za injekciju u napunjenom injekcionom špricu</t>
  </si>
  <si>
    <t>3,75 mg</t>
  </si>
  <si>
    <t>leuprorelin, 11,25 mg</t>
  </si>
  <si>
    <t>0037020</t>
  </si>
  <si>
    <t>prašak i rastvarač za suspenziju za injekciju u napunjenom injekcioni špricu</t>
  </si>
  <si>
    <t>11,25 mg</t>
  </si>
  <si>
    <t>УКУПАН ИЗНОС ПДВ-А (10%)</t>
  </si>
  <si>
    <t>Jединична цена</t>
  </si>
  <si>
    <t>УКУПНА ВРЕДНОСТ  БЕЗ ПДВ-А:</t>
  </si>
  <si>
    <t>УКУПНА ВРЕДНОСТ СА ПДВ-ом</t>
  </si>
  <si>
    <t>Цитостатици са Листе Б и Листе Д Листе лекова за 2018. годину</t>
  </si>
  <si>
    <t>Укупна цена без ПДВ-а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</si>
</sst>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7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4" fontId="4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4" fontId="49" fillId="33" borderId="14" xfId="55" applyNumberFormat="1" applyFont="1" applyFill="1" applyBorder="1" applyAlignment="1">
      <alignment horizontal="center" vertical="center" wrapText="1"/>
      <protection/>
    </xf>
    <xf numFmtId="4" fontId="49" fillId="33" borderId="12" xfId="55" applyNumberFormat="1" applyFont="1" applyFill="1" applyBorder="1" applyAlignment="1">
      <alignment horizontal="center" vertical="center" wrapText="1"/>
      <protection/>
    </xf>
    <xf numFmtId="4" fontId="49" fillId="33" borderId="16" xfId="55" applyNumberFormat="1" applyFont="1" applyFill="1" applyBorder="1" applyAlignment="1">
      <alignment horizontal="center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right" vertical="center"/>
    </xf>
    <xf numFmtId="4" fontId="53" fillId="34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/>
    </xf>
    <xf numFmtId="4" fontId="58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4" fillId="33" borderId="1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9.140625" style="17" customWidth="1"/>
    <col min="2" max="2" width="15.8515625" style="18" customWidth="1"/>
    <col min="3" max="3" width="13.8515625" style="2" customWidth="1"/>
    <col min="4" max="4" width="14.421875" style="2" customWidth="1"/>
    <col min="5" max="5" width="14.8515625" style="2" customWidth="1"/>
    <col min="6" max="6" width="12.57421875" style="2" customWidth="1"/>
    <col min="7" max="7" width="10.28125" style="2" customWidth="1"/>
    <col min="8" max="8" width="10.00390625" style="2" customWidth="1"/>
    <col min="9" max="9" width="10.00390625" style="25" customWidth="1"/>
    <col min="10" max="10" width="12.00390625" style="2" customWidth="1"/>
    <col min="11" max="11" width="11.00390625" style="28" hidden="1" customWidth="1"/>
    <col min="12" max="12" width="11.8515625" style="28" hidden="1" customWidth="1"/>
    <col min="13" max="13" width="13.421875" style="28" customWidth="1"/>
    <col min="14" max="14" width="14.28125" style="28" hidden="1" customWidth="1"/>
    <col min="15" max="16384" width="9.140625" style="2" customWidth="1"/>
  </cols>
  <sheetData>
    <row r="2" spans="1:14" ht="12.7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7" spans="1:15" ht="29.25" customHeight="1">
      <c r="A7" s="33" t="s">
        <v>35</v>
      </c>
      <c r="B7" s="33" t="s">
        <v>36</v>
      </c>
      <c r="C7" s="33" t="s">
        <v>0</v>
      </c>
      <c r="D7" s="33" t="s">
        <v>30</v>
      </c>
      <c r="E7" s="33" t="s">
        <v>2</v>
      </c>
      <c r="F7" s="33" t="s">
        <v>1</v>
      </c>
      <c r="G7" s="33" t="s">
        <v>31</v>
      </c>
      <c r="H7" s="33" t="s">
        <v>3</v>
      </c>
      <c r="I7" s="36" t="s">
        <v>4</v>
      </c>
      <c r="J7" s="33" t="s">
        <v>48</v>
      </c>
      <c r="K7" s="37" t="s">
        <v>5</v>
      </c>
      <c r="L7" s="37" t="s">
        <v>6</v>
      </c>
      <c r="M7" s="33" t="s">
        <v>52</v>
      </c>
      <c r="N7" s="34" t="s">
        <v>7</v>
      </c>
      <c r="O7" s="29"/>
    </row>
    <row r="8" spans="1:15" ht="15">
      <c r="A8" s="33"/>
      <c r="B8" s="33"/>
      <c r="C8" s="33"/>
      <c r="D8" s="33"/>
      <c r="E8" s="33"/>
      <c r="F8" s="33"/>
      <c r="G8" s="33"/>
      <c r="H8" s="33"/>
      <c r="I8" s="36"/>
      <c r="J8" s="33"/>
      <c r="K8" s="37"/>
      <c r="L8" s="37"/>
      <c r="M8" s="33"/>
      <c r="N8" s="34"/>
      <c r="O8" s="29"/>
    </row>
    <row r="9" spans="1:15" ht="78.75">
      <c r="A9" s="41">
        <v>36</v>
      </c>
      <c r="B9" s="42" t="s">
        <v>37</v>
      </c>
      <c r="C9" s="43" t="s">
        <v>38</v>
      </c>
      <c r="D9" s="44" t="s">
        <v>39</v>
      </c>
      <c r="E9" s="44" t="s">
        <v>40</v>
      </c>
      <c r="F9" s="42" t="s">
        <v>41</v>
      </c>
      <c r="G9" s="42" t="s">
        <v>42</v>
      </c>
      <c r="H9" s="42" t="s">
        <v>33</v>
      </c>
      <c r="I9" s="42"/>
      <c r="J9" s="45">
        <v>9851.1</v>
      </c>
      <c r="K9" s="46">
        <v>8866</v>
      </c>
      <c r="L9" s="45">
        <f>I9*K9</f>
        <v>0</v>
      </c>
      <c r="M9" s="42">
        <f>I9*J9</f>
        <v>0</v>
      </c>
      <c r="N9" s="30">
        <v>1</v>
      </c>
      <c r="O9" s="29"/>
    </row>
    <row r="10" spans="1:15" ht="78.75">
      <c r="A10" s="42">
        <v>37</v>
      </c>
      <c r="B10" s="42" t="s">
        <v>43</v>
      </c>
      <c r="C10" s="43" t="s">
        <v>44</v>
      </c>
      <c r="D10" s="44" t="s">
        <v>39</v>
      </c>
      <c r="E10" s="44" t="s">
        <v>40</v>
      </c>
      <c r="F10" s="42" t="s">
        <v>45</v>
      </c>
      <c r="G10" s="42" t="s">
        <v>46</v>
      </c>
      <c r="H10" s="42" t="s">
        <v>33</v>
      </c>
      <c r="I10" s="42"/>
      <c r="J10" s="45">
        <v>29112.6</v>
      </c>
      <c r="K10" s="46">
        <v>29112.6</v>
      </c>
      <c r="L10" s="45">
        <f>I10*K10</f>
        <v>0</v>
      </c>
      <c r="M10" s="42">
        <f>I10*J10</f>
        <v>0</v>
      </c>
      <c r="N10" s="31">
        <v>1</v>
      </c>
      <c r="O10" s="29"/>
    </row>
    <row r="11" spans="1:15" s="52" customFormat="1" ht="20.25" customHeight="1">
      <c r="A11" s="35" t="s">
        <v>49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7">
        <f>SUM(L9:L10)</f>
        <v>0</v>
      </c>
      <c r="M11" s="47">
        <f>SUM(M9:M10)</f>
        <v>0</v>
      </c>
      <c r="N11" s="48"/>
      <c r="O11" s="49"/>
    </row>
    <row r="12" spans="1:14" s="52" customFormat="1" ht="20.25" customHeight="1">
      <c r="A12" s="53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0">
        <f>L11*0.1</f>
        <v>0</v>
      </c>
      <c r="M12" s="50">
        <f>M11*0.1</f>
        <v>0</v>
      </c>
      <c r="N12" s="51"/>
    </row>
    <row r="13" spans="1:14" s="52" customFormat="1" ht="18.75" customHeight="1">
      <c r="A13" s="53" t="s">
        <v>50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0">
        <f>L11+L12</f>
        <v>0</v>
      </c>
      <c r="M13" s="50">
        <f>M11+M12</f>
        <v>0</v>
      </c>
      <c r="N13" s="51"/>
    </row>
  </sheetData>
  <sheetProtection/>
  <mergeCells count="19">
    <mergeCell ref="A13:K13"/>
    <mergeCell ref="A12:K12"/>
    <mergeCell ref="N7:N8"/>
    <mergeCell ref="A11:K11"/>
    <mergeCell ref="I7:I8"/>
    <mergeCell ref="G7:G8"/>
    <mergeCell ref="H7:H8"/>
    <mergeCell ref="J7:J8"/>
    <mergeCell ref="K7:K8"/>
    <mergeCell ref="L7:L8"/>
    <mergeCell ref="A2:N2"/>
    <mergeCell ref="A3:N3"/>
    <mergeCell ref="B7:B8"/>
    <mergeCell ref="C7:C8"/>
    <mergeCell ref="D7:D8"/>
    <mergeCell ref="E7:E8"/>
    <mergeCell ref="F7:F8"/>
    <mergeCell ref="M7:M8"/>
    <mergeCell ref="A7:A8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6"/>
      <c r="C1" s="26"/>
      <c r="D1" s="26"/>
      <c r="E1" s="26"/>
    </row>
    <row r="2" spans="2:5" ht="15">
      <c r="B2" s="27" t="s">
        <v>8</v>
      </c>
      <c r="C2" s="27"/>
      <c r="D2" s="27"/>
      <c r="E2" s="27" t="s">
        <v>32</v>
      </c>
    </row>
    <row r="4" ht="15" thickBot="1"/>
    <row r="5" spans="2:7" ht="36.75" thickBot="1">
      <c r="B5" s="3" t="s">
        <v>9</v>
      </c>
      <c r="C5" s="4" t="s">
        <v>34</v>
      </c>
      <c r="E5" s="21" t="s">
        <v>26</v>
      </c>
      <c r="F5" s="22" t="s">
        <v>27</v>
      </c>
      <c r="G5" s="23" t="s">
        <v>28</v>
      </c>
    </row>
    <row r="6" spans="2:7" ht="15" thickBot="1">
      <c r="B6" s="5"/>
      <c r="C6" s="6"/>
      <c r="E6" s="10">
        <f>specifikacija!L11</f>
        <v>0</v>
      </c>
      <c r="F6" s="11">
        <f>specifikacija!M11</f>
        <v>0</v>
      </c>
      <c r="G6" s="12">
        <f>specifikacija!M13</f>
        <v>0</v>
      </c>
    </row>
    <row r="7" spans="2:7" ht="36.75" thickBot="1">
      <c r="B7" s="3" t="s">
        <v>10</v>
      </c>
      <c r="C7" s="7" t="s">
        <v>22</v>
      </c>
      <c r="E7" s="38" t="s">
        <v>29</v>
      </c>
      <c r="F7" s="39"/>
      <c r="G7" s="4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11</v>
      </c>
      <c r="C9" s="7" t="s">
        <v>20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12</v>
      </c>
      <c r="C11" s="7" t="s">
        <v>16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13</v>
      </c>
      <c r="C13" s="4" t="s">
        <v>23</v>
      </c>
      <c r="E13" s="8" t="s">
        <v>18</v>
      </c>
      <c r="F13" s="24">
        <f>AVERAGE(specifikacija!N9:N10)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14</v>
      </c>
      <c r="C15" s="4" t="s">
        <v>51</v>
      </c>
      <c r="E15" s="8" t="s">
        <v>19</v>
      </c>
      <c r="F15" s="7" t="s">
        <v>17</v>
      </c>
    </row>
    <row r="16" spans="2:3" ht="14.25">
      <c r="B16" s="5"/>
      <c r="C16" s="6"/>
    </row>
    <row r="17" spans="2:3" ht="15">
      <c r="B17" s="19" t="s">
        <v>24</v>
      </c>
      <c r="C17" s="20" t="s">
        <v>25</v>
      </c>
    </row>
    <row r="18" spans="2:3" ht="14.25">
      <c r="B18" s="5"/>
      <c r="C18" s="6"/>
    </row>
    <row r="19" spans="2:3" ht="15">
      <c r="B19" s="3" t="s">
        <v>15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2018-10-19T07:03:14Z</dcterms:modified>
  <cp:category/>
  <cp:version/>
  <cp:contentType/>
  <cp:contentStatus/>
</cp:coreProperties>
</file>