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Medtronic d.o.o.  - spec." sheetId="1" r:id="rId1"/>
    <sheet name="Medtronic d.o.o.- Obrazac KVI" sheetId="2" r:id="rId2"/>
  </sheets>
  <definedNames>
    <definedName name="_xlnm.Print_Area" localSheetId="0">'Medtronic d.o.o.  - spec.'!$A$1:$K$10</definedName>
    <definedName name="_xlnm.Print_Area" localSheetId="1">'Medtronic d.o.o.- Obrazac KVI'!$A$1:$G$22</definedName>
  </definedNames>
  <calcPr fullCalcOnLoad="1"/>
</workbook>
</file>

<file path=xl/sharedStrings.xml><?xml version="1.0" encoding="utf-8"?>
<sst xmlns="http://schemas.openxmlformats.org/spreadsheetml/2006/main" count="49" uniqueCount="46">
  <si>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</si>
  <si>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</si>
  <si>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</si>
  <si>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</si>
  <si>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</si>
  <si>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</si>
  <si>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</si>
  <si>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</si>
  <si>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</si>
  <si>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</si>
  <si>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</si>
  <si>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</si>
  <si>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</si>
  <si>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</si>
  <si>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</si>
  <si>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</si>
  <si>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</si>
  <si>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</si>
  <si>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</si>
  <si>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</si>
  <si>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</si>
  <si>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</si>
  <si>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</si>
  <si>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</si>
  <si>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</si>
  <si>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</si>
  <si>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</si>
  <si>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</si>
  <si>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</si>
  <si>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</si>
  <si>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</si>
  <si>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</si>
  <si>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</si>
  <si>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</si>
  <si>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Medtronic</t>
  </si>
  <si>
    <t>Шифра предметног добра</t>
  </si>
  <si>
    <t>Заштићени назив понуђеног добра и каталошки број</t>
  </si>
  <si>
    <t>Партија</t>
  </si>
  <si>
    <t>Системи/сетови компатибилни типу апарата Sequestra 1000 и Autolog</t>
  </si>
  <si>
    <t>Обликована по партијама, централизована, оквирни споразум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</si>
  <si>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</si>
  <si>
    <t>404-1-110/18-25</t>
  </si>
  <si>
    <t>5.</t>
  </si>
  <si>
    <t>Autotransfusion Blood Processing Kit    ATLS24</t>
  </si>
  <si>
    <t>SK180001</t>
  </si>
  <si>
    <t>Medtronic Srbija  d.o.o.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</si>
</sst>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10" fillId="5" borderId="0" applyNumberFormat="0" applyBorder="0" applyAlignment="0" applyProtection="0"/>
    <xf numFmtId="0" fontId="46" fillId="45" borderId="1" applyNumberFormat="0" applyAlignment="0" applyProtection="0"/>
    <xf numFmtId="0" fontId="11" fillId="46" borderId="2" applyNumberFormat="0" applyAlignment="0" applyProtection="0"/>
    <xf numFmtId="0" fontId="47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4" fillId="7" borderId="0" applyNumberFormat="0" applyBorder="0" applyAlignment="0" applyProtection="0"/>
    <xf numFmtId="0" fontId="51" fillId="0" borderId="5" applyNumberFormat="0" applyFill="0" applyAlignment="0" applyProtection="0"/>
    <xf numFmtId="0" fontId="15" fillId="0" borderId="6" applyNumberFormat="0" applyFill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8" fillId="13" borderId="2" applyNumberFormat="0" applyAlignment="0" applyProtection="0"/>
    <xf numFmtId="0" fontId="56" fillId="0" borderId="11" applyNumberFormat="0" applyFill="0" applyAlignment="0" applyProtection="0"/>
    <xf numFmtId="0" fontId="19" fillId="0" borderId="12" applyNumberFormat="0" applyFill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" fontId="62" fillId="0" borderId="19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60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4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5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60" fillId="0" borderId="20" xfId="96" applyNumberFormat="1" applyFont="1" applyBorder="1" applyAlignment="1">
      <alignment vertical="center" wrapText="1"/>
      <protection/>
    </xf>
    <xf numFmtId="4" fontId="60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60" fillId="0" borderId="23" xfId="96" applyNumberFormat="1" applyFont="1" applyBorder="1" applyAlignment="1">
      <alignment vertical="center" wrapText="1"/>
      <protection/>
    </xf>
    <xf numFmtId="3" fontId="60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63" fillId="56" borderId="19" xfId="0" applyFont="1" applyFill="1" applyBorder="1" applyAlignment="1">
      <alignment horizontal="center" vertical="center" wrapText="1"/>
    </xf>
    <xf numFmtId="3" fontId="62" fillId="56" borderId="19" xfId="0" applyNumberFormat="1" applyFont="1" applyFill="1" applyBorder="1" applyAlignment="1">
      <alignment horizontal="center" vertical="center"/>
    </xf>
    <xf numFmtId="4" fontId="1" fillId="56" borderId="19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62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0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4" fontId="62" fillId="56" borderId="19" xfId="0" applyNumberFormat="1" applyFont="1" applyFill="1" applyBorder="1" applyAlignment="1">
      <alignment horizontal="center" vertical="center" wrapText="1"/>
    </xf>
    <xf numFmtId="0" fontId="3" fillId="0" borderId="19" xfId="97" applyFont="1" applyBorder="1" applyAlignment="1">
      <alignment horizontal="center" vertical="center"/>
      <protection/>
    </xf>
    <xf numFmtId="0" fontId="66" fillId="0" borderId="19" xfId="0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67" fillId="57" borderId="19" xfId="0" applyFont="1" applyFill="1" applyBorder="1" applyAlignment="1">
      <alignment horizontal="center" vertical="center" wrapText="1"/>
    </xf>
    <xf numFmtId="0" fontId="24" fillId="57" borderId="19" xfId="98" applyNumberFormat="1" applyFont="1" applyFill="1" applyBorder="1" applyAlignment="1">
      <alignment horizontal="center" vertical="center" wrapText="1"/>
      <protection/>
    </xf>
    <xf numFmtId="0" fontId="67" fillId="56" borderId="19" xfId="0" applyFont="1" applyFill="1" applyBorder="1" applyAlignment="1">
      <alignment horizontal="center" vertical="center" wrapText="1"/>
    </xf>
    <xf numFmtId="4" fontId="67" fillId="56" borderId="19" xfId="0" applyNumberFormat="1" applyFont="1" applyFill="1" applyBorder="1" applyAlignment="1">
      <alignment horizontal="center" vertical="center" wrapText="1"/>
    </xf>
    <xf numFmtId="4" fontId="68" fillId="57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7" fillId="57" borderId="25" xfId="0" applyFont="1" applyFill="1" applyBorder="1" applyAlignment="1">
      <alignment horizontal="right" vertical="center" wrapText="1"/>
    </xf>
    <xf numFmtId="0" fontId="67" fillId="57" borderId="26" xfId="0" applyFont="1" applyFill="1" applyBorder="1" applyAlignment="1">
      <alignment horizontal="right" vertical="center" wrapText="1"/>
    </xf>
    <xf numFmtId="0" fontId="67" fillId="57" borderId="27" xfId="0" applyFont="1" applyFill="1" applyBorder="1" applyAlignment="1">
      <alignment horizontal="right" vertical="center" wrapText="1"/>
    </xf>
    <xf numFmtId="0" fontId="67" fillId="57" borderId="28" xfId="0" applyFont="1" applyFill="1" applyBorder="1" applyAlignment="1">
      <alignment horizontal="right" vertical="center" wrapText="1"/>
    </xf>
    <xf numFmtId="0" fontId="69" fillId="57" borderId="29" xfId="0" applyFont="1" applyFill="1" applyBorder="1" applyAlignment="1">
      <alignment horizontal="right" vertical="center" wrapText="1"/>
    </xf>
    <xf numFmtId="0" fontId="69" fillId="57" borderId="27" xfId="0" applyFont="1" applyFill="1" applyBorder="1" applyAlignment="1">
      <alignment horizontal="right" vertical="center" wrapText="1"/>
    </xf>
    <xf numFmtId="0" fontId="69" fillId="57" borderId="28" xfId="0" applyFont="1" applyFill="1" applyBorder="1" applyAlignment="1">
      <alignment horizontal="right" vertical="center" wrapText="1"/>
    </xf>
    <xf numFmtId="0" fontId="68" fillId="57" borderId="29" xfId="0" applyFont="1" applyFill="1" applyBorder="1" applyAlignment="1">
      <alignment horizontal="right" vertical="center" wrapText="1"/>
    </xf>
    <xf numFmtId="0" fontId="68" fillId="57" borderId="27" xfId="0" applyFont="1" applyFill="1" applyBorder="1" applyAlignment="1">
      <alignment horizontal="right" vertical="center" wrapText="1"/>
    </xf>
    <xf numFmtId="0" fontId="68" fillId="57" borderId="28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/>
    </xf>
    <xf numFmtId="4" fontId="60" fillId="58" borderId="23" xfId="96" applyNumberFormat="1" applyFont="1" applyFill="1" applyBorder="1" applyAlignment="1">
      <alignment horizontal="center" vertical="center" wrapText="1"/>
      <protection/>
    </xf>
    <xf numFmtId="4" fontId="60" fillId="58" borderId="30" xfId="96" applyNumberFormat="1" applyFont="1" applyFill="1" applyBorder="1" applyAlignment="1">
      <alignment horizontal="center" vertical="center" wrapText="1"/>
      <protection/>
    </xf>
    <xf numFmtId="4" fontId="60" fillId="58" borderId="31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9.140625" style="32" customWidth="1"/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3" hidden="1" customWidth="1"/>
    <col min="9" max="9" width="15.140625" style="0" customWidth="1"/>
    <col min="10" max="10" width="15.140625" style="34" hidden="1" customWidth="1"/>
    <col min="11" max="11" width="18.7109375" style="0" customWidth="1"/>
    <col min="12" max="12" width="9.57421875" style="23" hidden="1" customWidth="1"/>
  </cols>
  <sheetData>
    <row r="2" spans="2:11" ht="12.75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5" ht="12.75">
      <c r="B3" s="57" t="s">
        <v>30</v>
      </c>
      <c r="C3" s="57"/>
      <c r="D3" s="57"/>
      <c r="E3" s="7" t="s">
        <v>45</v>
      </c>
    </row>
    <row r="4" spans="2:4" ht="12.75">
      <c r="B4" s="46"/>
      <c r="C4" s="46"/>
      <c r="D4" s="46"/>
    </row>
    <row r="6" spans="1:12" ht="55.5" customHeight="1">
      <c r="A6" s="39" t="s">
        <v>37</v>
      </c>
      <c r="B6" s="40" t="s">
        <v>0</v>
      </c>
      <c r="C6" s="40" t="s">
        <v>35</v>
      </c>
      <c r="D6" s="40" t="s">
        <v>36</v>
      </c>
      <c r="E6" s="40" t="s">
        <v>2</v>
      </c>
      <c r="F6" s="41" t="s">
        <v>3</v>
      </c>
      <c r="G6" s="40" t="s">
        <v>4</v>
      </c>
      <c r="H6" s="42" t="s">
        <v>5</v>
      </c>
      <c r="I6" s="40" t="s">
        <v>6</v>
      </c>
      <c r="J6" s="43" t="s">
        <v>7</v>
      </c>
      <c r="K6" s="40" t="s">
        <v>1</v>
      </c>
      <c r="L6" s="24" t="s">
        <v>20</v>
      </c>
    </row>
    <row r="7" spans="1:12" s="2" customFormat="1" ht="108.75" customHeight="1">
      <c r="A7" s="38" t="s">
        <v>42</v>
      </c>
      <c r="B7" s="38" t="s">
        <v>38</v>
      </c>
      <c r="C7" s="37" t="s">
        <v>44</v>
      </c>
      <c r="D7" s="30" t="s">
        <v>43</v>
      </c>
      <c r="E7" s="31" t="s">
        <v>34</v>
      </c>
      <c r="F7" s="28" t="s">
        <v>29</v>
      </c>
      <c r="G7" s="4"/>
      <c r="H7" s="26">
        <v>16000</v>
      </c>
      <c r="I7" s="5">
        <v>16000</v>
      </c>
      <c r="J7" s="26">
        <f>H7*G7</f>
        <v>0</v>
      </c>
      <c r="K7" s="1">
        <f>G7*I7</f>
        <v>0</v>
      </c>
      <c r="L7" s="25">
        <v>1</v>
      </c>
    </row>
    <row r="8" spans="1:12" ht="21.75" customHeight="1">
      <c r="A8" s="47" t="s">
        <v>31</v>
      </c>
      <c r="B8" s="48"/>
      <c r="C8" s="48"/>
      <c r="D8" s="48"/>
      <c r="E8" s="49"/>
      <c r="F8" s="49"/>
      <c r="G8" s="49"/>
      <c r="H8" s="49"/>
      <c r="I8" s="50"/>
      <c r="J8" s="35">
        <f>J7</f>
        <v>0</v>
      </c>
      <c r="K8" s="44">
        <f>SUM(K7)</f>
        <v>0</v>
      </c>
      <c r="L8" s="27">
        <v>0.2</v>
      </c>
    </row>
    <row r="9" spans="1:11" ht="18.75" customHeight="1">
      <c r="A9" s="51" t="s">
        <v>32</v>
      </c>
      <c r="B9" s="52"/>
      <c r="C9" s="52"/>
      <c r="D9" s="52"/>
      <c r="E9" s="52"/>
      <c r="F9" s="52"/>
      <c r="G9" s="52"/>
      <c r="H9" s="52"/>
      <c r="I9" s="53"/>
      <c r="J9" s="36">
        <f>J8*L8</f>
        <v>0</v>
      </c>
      <c r="K9" s="44">
        <f>K8*L8</f>
        <v>0</v>
      </c>
    </row>
    <row r="10" spans="1:11" ht="18" customHeight="1">
      <c r="A10" s="54" t="s">
        <v>33</v>
      </c>
      <c r="B10" s="55"/>
      <c r="C10" s="55"/>
      <c r="D10" s="55"/>
      <c r="E10" s="55"/>
      <c r="F10" s="55"/>
      <c r="G10" s="55"/>
      <c r="H10" s="55"/>
      <c r="I10" s="56"/>
      <c r="J10" s="36">
        <f>J8+J9</f>
        <v>0</v>
      </c>
      <c r="K10" s="44">
        <f>SUM(K8:K9)</f>
        <v>0</v>
      </c>
    </row>
  </sheetData>
  <sheetProtection/>
  <mergeCells count="6">
    <mergeCell ref="B2:K2"/>
    <mergeCell ref="B4:D4"/>
    <mergeCell ref="A8:I8"/>
    <mergeCell ref="A9:I9"/>
    <mergeCell ref="A10:I10"/>
    <mergeCell ref="B3:D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6" t="s">
        <v>8</v>
      </c>
      <c r="C2" s="6"/>
      <c r="D2" s="6"/>
      <c r="E2" s="7" t="s">
        <v>45</v>
      </c>
      <c r="F2" s="8"/>
      <c r="G2" s="8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9</v>
      </c>
      <c r="C5" s="10" t="s">
        <v>41</v>
      </c>
      <c r="D5" s="8"/>
      <c r="E5" s="11" t="s">
        <v>10</v>
      </c>
      <c r="F5" s="12" t="s">
        <v>11</v>
      </c>
      <c r="G5" s="13" t="s">
        <v>12</v>
      </c>
    </row>
    <row r="6" spans="2:7" ht="15" thickBot="1">
      <c r="B6" s="14"/>
      <c r="C6" s="15"/>
      <c r="D6" s="8"/>
      <c r="E6" s="16">
        <f>SUM('Medtronic d.o.o.  - spec.'!J7:J7)</f>
        <v>0</v>
      </c>
      <c r="F6" s="16">
        <f>SUM('Medtronic d.o.o.  - spec.'!K7:K7)</f>
        <v>0</v>
      </c>
      <c r="G6" s="17">
        <f>F6*1.2</f>
        <v>0</v>
      </c>
    </row>
    <row r="7" spans="2:7" ht="24.75" customHeight="1" thickBot="1">
      <c r="B7" s="9" t="s">
        <v>13</v>
      </c>
      <c r="C7" s="18" t="s">
        <v>39</v>
      </c>
      <c r="D7" s="8"/>
      <c r="E7" s="58" t="s">
        <v>14</v>
      </c>
      <c r="F7" s="59"/>
      <c r="G7" s="60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15</v>
      </c>
      <c r="C9" s="18" t="s">
        <v>16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17</v>
      </c>
      <c r="C11" s="18" t="s">
        <v>18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0</v>
      </c>
      <c r="C13" s="18" t="s">
        <v>19</v>
      </c>
      <c r="D13" s="8"/>
      <c r="E13" s="22" t="s">
        <v>20</v>
      </c>
      <c r="F13" s="33">
        <f>SUBTOTAL(101,'Medtronic d.o.o.  - spec.'!L7)</f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15">
      <c r="B15" s="9" t="s">
        <v>21</v>
      </c>
      <c r="C15" s="10" t="s">
        <v>22</v>
      </c>
      <c r="D15" s="8"/>
      <c r="E15" s="22" t="s">
        <v>23</v>
      </c>
      <c r="F15" s="18" t="s">
        <v>28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60">
      <c r="B17" s="9" t="s">
        <v>24</v>
      </c>
      <c r="C17" s="3" t="s">
        <v>40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25</v>
      </c>
      <c r="C19" s="10" t="s">
        <v>26</v>
      </c>
    </row>
    <row r="20" spans="2:3" ht="14.25">
      <c r="B20" s="14"/>
      <c r="C20" s="15"/>
    </row>
    <row r="21" spans="2:3" ht="15">
      <c r="B21" s="9" t="s">
        <v>27</v>
      </c>
      <c r="C21" s="29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2018-08-21T08:43:39Z</dcterms:modified>
  <cp:category/>
  <cp:version/>
  <cp:contentType/>
  <cp:contentStatus/>
</cp:coreProperties>
</file>