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trex d.o.o.  - specifikacija" sheetId="1" r:id="rId1"/>
    <sheet name="Intrex d.o.o.- Obrazac KVI" sheetId="2" r:id="rId2"/>
  </sheets>
  <definedNames>
    <definedName name="_xlnm.Print_Area" localSheetId="0">'Intrex d.o.o.  - specifikacija'!$A$1:$K$11</definedName>
    <definedName name="_xlnm.Print_Area" localSheetId="1">'Intrex d.o.o.- Obrazac KVI'!$A$1:$G$22</definedName>
  </definedNames>
  <calcPr fullCalcOnLoad="1"/>
</workbook>
</file>

<file path=xl/sharedStrings.xml><?xml version="1.0" encoding="utf-8"?>
<sst xmlns="http://schemas.openxmlformats.org/spreadsheetml/2006/main" count="53" uniqueCount="49">
  <si>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</si>
  <si>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</si>
  <si>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</si>
  <si>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</si>
  <si>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</si>
  <si>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</si>
  <si>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</si>
  <si>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</si>
  <si>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</si>
  <si>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</si>
  <si>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</si>
  <si>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</si>
  <si>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</si>
  <si>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</si>
  <si>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</si>
  <si>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</si>
  <si>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</si>
  <si>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</si>
  <si>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</si>
  <si>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</si>
  <si>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</si>
  <si>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</si>
  <si>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</si>
  <si>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</si>
  <si>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</si>
  <si>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</si>
  <si>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</si>
  <si>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</si>
  <si>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</si>
  <si>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Шифра предметног добра</t>
  </si>
  <si>
    <t>УКУПНА ВРЕДНОСТ БЕЗ ПДВ-А</t>
  </si>
  <si>
    <t>УКУПНА ВРЕДНОСТ СА ПДВ-ОМ</t>
  </si>
  <si>
    <t>Заштићени назив понуђеног добра и каталошки број</t>
  </si>
  <si>
    <t>ПРИЛОГ 1 УГОВОРА - СПЕЦИФИКАЦИЈА  МАТЕРИЈАЛА СА ЦЕНАМА</t>
  </si>
  <si>
    <t xml:space="preserve"> централизована, оквирни споразум</t>
  </si>
  <si>
    <t>Партија</t>
  </si>
  <si>
    <t>ИЗНОС ПДВ-А ОД 10%</t>
  </si>
  <si>
    <t>Валсалва графтови</t>
  </si>
  <si>
    <t>Gelweave Valsalva: kat. br.: 730026ADP, 730028ADP, 730030ADP, 730032ADP</t>
  </si>
  <si>
    <t>Vascutek Ltd., a Terumo Company, Škotska</t>
  </si>
  <si>
    <t>404-1-110/17-54</t>
  </si>
  <si>
    <t>Intrex d.o.o.</t>
  </si>
  <si>
    <t>INTREX D.O.O.</t>
  </si>
  <si>
    <t>VLL18020</t>
  </si>
  <si>
    <t>VLL18025</t>
  </si>
  <si>
    <t>Gelseal: kat.br.: 950804, 951010, 951020, 951204, 951208</t>
  </si>
  <si>
    <t>Дакронски patch</t>
  </si>
  <si>
    <t xml:space="preserve">Јединична цена без ПДВ-а </t>
  </si>
  <si>
    <t>Валвуле и рингови са пратећим специфичним потрошним материјалом, који је неопходан за његову имплантацију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</si>
</sst>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[$-241A]d\.\ mmmm\ yyyy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" fillId="0" borderId="19" xfId="98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58" fillId="55" borderId="22" xfId="0" applyFont="1" applyFill="1" applyBorder="1" applyAlignment="1">
      <alignment horizontal="center" vertical="center" wrapText="1"/>
    </xf>
    <xf numFmtId="0" fontId="58" fillId="55" borderId="23" xfId="0" applyFont="1" applyFill="1" applyBorder="1" applyAlignment="1">
      <alignment horizontal="center" vertical="center" wrapText="1"/>
    </xf>
    <xf numFmtId="0" fontId="58" fillId="57" borderId="23" xfId="0" applyFont="1" applyFill="1" applyBorder="1" applyAlignment="1">
      <alignment horizontal="center" vertical="center" wrapText="1"/>
    </xf>
    <xf numFmtId="0" fontId="23" fillId="57" borderId="23" xfId="98" applyNumberFormat="1" applyFont="1" applyFill="1" applyBorder="1" applyAlignment="1">
      <alignment horizontal="center" vertical="center" wrapText="1"/>
      <protection/>
    </xf>
    <xf numFmtId="4" fontId="58" fillId="56" borderId="23" xfId="0" applyNumberFormat="1" applyFont="1" applyFill="1" applyBorder="1" applyAlignment="1">
      <alignment horizontal="center" vertical="center" wrapText="1"/>
    </xf>
    <xf numFmtId="4" fontId="58" fillId="57" borderId="23" xfId="0" applyNumberFormat="1" applyFont="1" applyFill="1" applyBorder="1" applyAlignment="1">
      <alignment horizontal="center" vertical="center" wrapText="1"/>
    </xf>
    <xf numFmtId="4" fontId="58" fillId="57" borderId="2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8" fillId="55" borderId="21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58" fillId="55" borderId="25" xfId="0" applyFont="1" applyFill="1" applyBorder="1" applyAlignment="1">
      <alignment horizontal="right" vertical="center" wrapText="1"/>
    </xf>
    <xf numFmtId="0" fontId="58" fillId="55" borderId="26" xfId="0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63" fillId="55" borderId="27" xfId="0" applyNumberFormat="1" applyFont="1" applyFill="1" applyBorder="1" applyAlignment="1">
      <alignment horizontal="right" vertical="center"/>
    </xf>
    <xf numFmtId="4" fontId="63" fillId="55" borderId="27" xfId="0" applyNumberFormat="1" applyFont="1" applyFill="1" applyBorder="1" applyAlignment="1">
      <alignment horizontal="right" vertical="center" wrapText="1"/>
    </xf>
    <xf numFmtId="4" fontId="63" fillId="55" borderId="28" xfId="0" applyNumberFormat="1" applyFont="1" applyFill="1" applyBorder="1" applyAlignment="1">
      <alignment horizontal="right" vertical="center"/>
    </xf>
    <xf numFmtId="4" fontId="58" fillId="55" borderId="19" xfId="96" applyNumberFormat="1" applyFont="1" applyFill="1" applyBorder="1" applyAlignment="1">
      <alignment horizontal="center" vertical="center" wrapText="1"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58" fillId="0" borderId="19" xfId="96" applyNumberFormat="1" applyFont="1" applyBorder="1" applyAlignment="1">
      <alignment vertical="center" wrapText="1"/>
      <protection/>
    </xf>
    <xf numFmtId="3" fontId="58" fillId="0" borderId="19" xfId="96" applyNumberFormat="1" applyFont="1" applyBorder="1" applyAlignment="1">
      <alignment vertical="center" wrapText="1"/>
      <protection/>
    </xf>
    <xf numFmtId="3" fontId="64" fillId="0" borderId="19" xfId="96" applyNumberFormat="1" applyFont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13" customWidth="1"/>
    <col min="2" max="2" width="21.421875" style="13" customWidth="1"/>
    <col min="3" max="3" width="13.421875" style="13" customWidth="1"/>
    <col min="4" max="4" width="27.8515625" style="13" customWidth="1"/>
    <col min="5" max="5" width="14.7109375" style="13" customWidth="1"/>
    <col min="6" max="7" width="12.28125" style="13" customWidth="1"/>
    <col min="8" max="8" width="13.421875" style="16" hidden="1" customWidth="1"/>
    <col min="9" max="9" width="15.140625" style="15" customWidth="1"/>
    <col min="10" max="10" width="16.28125" style="17" hidden="1" customWidth="1"/>
    <col min="11" max="11" width="18.7109375" style="15" customWidth="1"/>
    <col min="12" max="12" width="9.57421875" style="14" hidden="1" customWidth="1"/>
    <col min="13" max="13" width="9.140625" style="13" customWidth="1"/>
    <col min="14" max="15" width="11.7109375" style="15" customWidth="1"/>
    <col min="16" max="16" width="9.140625" style="13" customWidth="1"/>
    <col min="17" max="16384" width="9.140625" style="13" customWidth="1"/>
  </cols>
  <sheetData>
    <row r="1" spans="2:11" ht="12.75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3" ht="12.75" customHeight="1"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>
      <c r="B3" s="37" t="s">
        <v>42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2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ht="13.5" thickBot="1"/>
    <row r="6" spans="1:12" ht="54" customHeight="1" thickTop="1">
      <c r="A6" s="29" t="s">
        <v>35</v>
      </c>
      <c r="B6" s="30" t="s">
        <v>0</v>
      </c>
      <c r="C6" s="31" t="s">
        <v>29</v>
      </c>
      <c r="D6" s="31" t="s">
        <v>32</v>
      </c>
      <c r="E6" s="31" t="s">
        <v>2</v>
      </c>
      <c r="F6" s="32" t="s">
        <v>3</v>
      </c>
      <c r="G6" s="31" t="s">
        <v>4</v>
      </c>
      <c r="H6" s="33" t="s">
        <v>5</v>
      </c>
      <c r="I6" s="34" t="s">
        <v>47</v>
      </c>
      <c r="J6" s="33" t="s">
        <v>6</v>
      </c>
      <c r="K6" s="35" t="s">
        <v>1</v>
      </c>
      <c r="L6" s="18" t="s">
        <v>19</v>
      </c>
    </row>
    <row r="7" spans="1:15" s="19" customFormat="1" ht="54" customHeight="1">
      <c r="A7" s="28">
        <v>21</v>
      </c>
      <c r="B7" s="21" t="s">
        <v>37</v>
      </c>
      <c r="C7" s="21" t="s">
        <v>43</v>
      </c>
      <c r="D7" s="1" t="s">
        <v>38</v>
      </c>
      <c r="E7" s="21" t="s">
        <v>39</v>
      </c>
      <c r="F7" s="22" t="s">
        <v>28</v>
      </c>
      <c r="G7" s="21"/>
      <c r="H7" s="23">
        <v>79000</v>
      </c>
      <c r="I7" s="23">
        <v>79000</v>
      </c>
      <c r="J7" s="23">
        <f>G7*H7</f>
        <v>0</v>
      </c>
      <c r="K7" s="42">
        <f>G7*I7</f>
        <v>0</v>
      </c>
      <c r="L7" s="25">
        <v>1</v>
      </c>
      <c r="N7" s="20"/>
      <c r="O7" s="20"/>
    </row>
    <row r="8" spans="1:15" s="19" customFormat="1" ht="54" customHeight="1">
      <c r="A8" s="28">
        <v>25</v>
      </c>
      <c r="B8" s="21" t="s">
        <v>46</v>
      </c>
      <c r="C8" s="21" t="s">
        <v>44</v>
      </c>
      <c r="D8" s="1" t="s">
        <v>45</v>
      </c>
      <c r="E8" s="21" t="s">
        <v>39</v>
      </c>
      <c r="F8" s="22" t="s">
        <v>28</v>
      </c>
      <c r="G8" s="21"/>
      <c r="H8" s="23">
        <v>19000</v>
      </c>
      <c r="I8" s="23">
        <v>14600</v>
      </c>
      <c r="J8" s="23">
        <f>G8*H8</f>
        <v>0</v>
      </c>
      <c r="K8" s="42">
        <f>G8*I8</f>
        <v>0</v>
      </c>
      <c r="L8" s="25">
        <v>3</v>
      </c>
      <c r="N8" s="20"/>
      <c r="O8" s="20"/>
    </row>
    <row r="9" spans="1:12" ht="16.5" customHeight="1">
      <c r="A9" s="38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43">
        <f>K7+K8</f>
        <v>0</v>
      </c>
      <c r="L9" s="24">
        <v>0.1</v>
      </c>
    </row>
    <row r="10" spans="1:11" ht="16.5" customHeight="1">
      <c r="A10" s="38" t="s">
        <v>36</v>
      </c>
      <c r="B10" s="39"/>
      <c r="C10" s="39"/>
      <c r="D10" s="39"/>
      <c r="E10" s="39"/>
      <c r="F10" s="39"/>
      <c r="G10" s="39"/>
      <c r="H10" s="39"/>
      <c r="I10" s="39"/>
      <c r="J10" s="39"/>
      <c r="K10" s="44">
        <f>K9*L9</f>
        <v>0</v>
      </c>
    </row>
    <row r="11" spans="1:11" ht="16.5" customHeight="1" thickBot="1">
      <c r="A11" s="40" t="s">
        <v>31</v>
      </c>
      <c r="B11" s="41"/>
      <c r="C11" s="41"/>
      <c r="D11" s="41"/>
      <c r="E11" s="41"/>
      <c r="F11" s="41"/>
      <c r="G11" s="41"/>
      <c r="H11" s="41"/>
      <c r="I11" s="41"/>
      <c r="J11" s="41"/>
      <c r="K11" s="45">
        <f>SUM(K9:K10)</f>
        <v>0</v>
      </c>
    </row>
    <row r="12" ht="13.5" thickTop="1"/>
    <row r="14" ht="12.75">
      <c r="J14" s="17">
        <f>J7+J8</f>
        <v>0</v>
      </c>
    </row>
  </sheetData>
  <sheetProtection/>
  <mergeCells count="6">
    <mergeCell ref="A11:J11"/>
    <mergeCell ref="B1:K1"/>
    <mergeCell ref="B2:M2"/>
    <mergeCell ref="B3:M3"/>
    <mergeCell ref="A9:J9"/>
    <mergeCell ref="A10:J10"/>
  </mergeCells>
  <printOptions/>
  <pageMargins left="0" right="0" top="0" bottom="0" header="0" footer="0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B1">
      <selection activeCell="F13" sqref="F1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7</v>
      </c>
      <c r="C2" s="2"/>
      <c r="D2" s="2"/>
      <c r="E2" s="3" t="s">
        <v>41</v>
      </c>
      <c r="F2" s="4"/>
      <c r="G2" s="4"/>
    </row>
    <row r="4" spans="2:7" ht="12.75">
      <c r="B4" s="4"/>
      <c r="C4" s="4"/>
      <c r="D4" s="4"/>
      <c r="E4" s="4"/>
      <c r="F4" s="4"/>
      <c r="G4" s="4"/>
    </row>
    <row r="5" spans="2:7" ht="24">
      <c r="B5" s="5" t="s">
        <v>8</v>
      </c>
      <c r="C5" s="6" t="s">
        <v>40</v>
      </c>
      <c r="D5" s="4"/>
      <c r="E5" s="47" t="s">
        <v>9</v>
      </c>
      <c r="F5" s="47" t="s">
        <v>10</v>
      </c>
      <c r="G5" s="47" t="s">
        <v>11</v>
      </c>
    </row>
    <row r="6" spans="2:7" ht="14.25">
      <c r="B6" s="7"/>
      <c r="C6" s="8"/>
      <c r="D6" s="4"/>
      <c r="E6" s="48">
        <f>SUM('Intrex d.o.o.  - specifikacija'!J14)</f>
        <v>0</v>
      </c>
      <c r="F6" s="48">
        <f>SUM('Intrex d.o.o.  - specifikacija'!K9:K9)</f>
        <v>0</v>
      </c>
      <c r="G6" s="48">
        <f>SUM('Intrex d.o.o.  - specifikacija'!K11:K11)</f>
        <v>0</v>
      </c>
    </row>
    <row r="7" spans="2:7" ht="24.75" customHeight="1">
      <c r="B7" s="5" t="s">
        <v>12</v>
      </c>
      <c r="C7" s="9" t="s">
        <v>34</v>
      </c>
      <c r="D7" s="4"/>
      <c r="E7" s="46" t="s">
        <v>13</v>
      </c>
      <c r="F7" s="46"/>
      <c r="G7" s="46"/>
    </row>
    <row r="8" spans="2:7" ht="20.25" customHeight="1">
      <c r="B8" s="7"/>
      <c r="C8" s="8"/>
      <c r="D8" s="4"/>
      <c r="E8" s="49">
        <f>E6/1000</f>
        <v>0</v>
      </c>
      <c r="F8" s="49">
        <f>F6/1000</f>
        <v>0</v>
      </c>
      <c r="G8" s="49">
        <f>G6/1000</f>
        <v>0</v>
      </c>
    </row>
    <row r="9" spans="2:7" ht="15">
      <c r="B9" s="5" t="s">
        <v>14</v>
      </c>
      <c r="C9" s="9" t="s">
        <v>15</v>
      </c>
      <c r="D9" s="4"/>
      <c r="E9" s="8"/>
      <c r="F9" s="8"/>
      <c r="G9" s="10"/>
    </row>
    <row r="10" spans="2:7" ht="14.25">
      <c r="B10" s="7"/>
      <c r="C10" s="8"/>
      <c r="D10" s="4"/>
      <c r="E10" s="8"/>
      <c r="F10" s="8"/>
      <c r="G10" s="10"/>
    </row>
    <row r="11" spans="2:7" ht="15">
      <c r="B11" s="5" t="s">
        <v>16</v>
      </c>
      <c r="C11" s="9" t="s">
        <v>17</v>
      </c>
      <c r="D11" s="4"/>
      <c r="E11" s="8"/>
      <c r="F11" s="8"/>
      <c r="G11" s="10"/>
    </row>
    <row r="12" spans="2:7" ht="14.25">
      <c r="B12" s="7"/>
      <c r="C12" s="8"/>
      <c r="D12" s="4"/>
      <c r="E12" s="4"/>
      <c r="F12" s="4"/>
      <c r="G12" s="10"/>
    </row>
    <row r="13" spans="2:7" ht="15">
      <c r="B13" s="5" t="s">
        <v>0</v>
      </c>
      <c r="C13" s="9" t="s">
        <v>18</v>
      </c>
      <c r="D13" s="4"/>
      <c r="E13" s="11" t="s">
        <v>19</v>
      </c>
      <c r="F13" s="50">
        <f>SUBTOTAL(101,'Intrex d.o.o.  - specifikacija'!L7:L8)</f>
        <v>2</v>
      </c>
      <c r="G13" s="10"/>
    </row>
    <row r="14" spans="2:7" ht="14.25">
      <c r="B14" s="7"/>
      <c r="C14" s="8"/>
      <c r="D14" s="4"/>
      <c r="E14" s="8"/>
      <c r="F14" s="8"/>
      <c r="G14" s="10"/>
    </row>
    <row r="15" spans="2:7" ht="15">
      <c r="B15" s="5" t="s">
        <v>20</v>
      </c>
      <c r="C15" s="6" t="s">
        <v>21</v>
      </c>
      <c r="D15" s="4"/>
      <c r="E15" s="11" t="s">
        <v>22</v>
      </c>
      <c r="F15" s="9" t="s">
        <v>27</v>
      </c>
      <c r="G15" s="4"/>
    </row>
    <row r="16" spans="2:7" ht="14.25">
      <c r="B16" s="7"/>
      <c r="C16" s="8"/>
      <c r="D16" s="4"/>
      <c r="E16" s="4"/>
      <c r="F16" s="4"/>
      <c r="G16" s="4"/>
    </row>
    <row r="17" spans="2:7" ht="36">
      <c r="B17" s="5" t="s">
        <v>23</v>
      </c>
      <c r="C17" s="1" t="s">
        <v>48</v>
      </c>
      <c r="D17" s="4"/>
      <c r="E17" s="4"/>
      <c r="F17" s="4"/>
      <c r="G17" s="4"/>
    </row>
    <row r="18" spans="2:7" ht="14.25">
      <c r="B18" s="7"/>
      <c r="C18" s="8"/>
      <c r="D18" s="4"/>
      <c r="E18" s="4"/>
      <c r="F18" s="4"/>
      <c r="G18" s="4"/>
    </row>
    <row r="19" spans="2:5" ht="15">
      <c r="B19" s="5" t="s">
        <v>24</v>
      </c>
      <c r="C19" s="6" t="s">
        <v>25</v>
      </c>
      <c r="E19" s="27"/>
    </row>
    <row r="20" spans="2:3" ht="14.25">
      <c r="B20" s="7"/>
      <c r="C20" s="8"/>
    </row>
    <row r="21" spans="2:3" ht="15">
      <c r="B21" s="5" t="s">
        <v>26</v>
      </c>
      <c r="C21" s="1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2018-03-09T09:14:01Z</cp:lastPrinted>
  <dcterms:created xsi:type="dcterms:W3CDTF">2014-01-17T13:07:43Z</dcterms:created>
  <dcterms:modified xsi:type="dcterms:W3CDTF">2018-03-13T13:44:20Z</dcterms:modified>
  <cp:category/>
  <cp:version/>
  <cp:contentType/>
  <cp:contentStatus/>
</cp:coreProperties>
</file>