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milijic\Documents\Lista C 2018\"/>
    </mc:Choice>
  </mc:AlternateContent>
  <bookViews>
    <workbookView xWindow="0" yWindow="0" windowWidth="28800" windowHeight="1230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понуде'!$A$14:$N$90</definedName>
    <definedName name="_xlnm.Print_Area" localSheetId="0">'Образац понуде'!$A$1:$N$98</definedName>
  </definedNames>
  <calcPr calcId="162913"/>
</workbook>
</file>

<file path=xl/calcChain.xml><?xml version="1.0" encoding="utf-8"?>
<calcChain xmlns="http://schemas.openxmlformats.org/spreadsheetml/2006/main">
  <c r="M89" i="11" l="1"/>
  <c r="K15" i="11" l="1"/>
  <c r="K78" i="11"/>
  <c r="K79" i="11"/>
  <c r="M79" i="11" s="1"/>
  <c r="K80" i="11"/>
  <c r="K81" i="11"/>
  <c r="K83" i="11"/>
  <c r="K84" i="11"/>
  <c r="M84" i="11" s="1"/>
  <c r="K85" i="11"/>
  <c r="M85" i="11" s="1"/>
  <c r="K86" i="11"/>
  <c r="M86" i="11" s="1"/>
  <c r="N86" i="11" s="1"/>
  <c r="K87" i="11"/>
  <c r="K74" i="11"/>
  <c r="K75" i="11"/>
  <c r="M75" i="11" s="1"/>
  <c r="K70" i="11"/>
  <c r="K62" i="11"/>
  <c r="K63" i="11"/>
  <c r="M63" i="11" s="1"/>
  <c r="N63" i="11" s="1"/>
  <c r="K64" i="11"/>
  <c r="K65" i="11"/>
  <c r="M65" i="11" s="1"/>
  <c r="K66" i="11"/>
  <c r="K67" i="11"/>
  <c r="K68" i="11"/>
  <c r="M68" i="11" s="1"/>
  <c r="K57" i="11"/>
  <c r="M57" i="11" s="1"/>
  <c r="K58" i="11"/>
  <c r="K59" i="11"/>
  <c r="M59" i="11" s="1"/>
  <c r="K53" i="11"/>
  <c r="M53" i="11" s="1"/>
  <c r="K54" i="11"/>
  <c r="K52" i="11"/>
  <c r="M52" i="11" s="1"/>
  <c r="K43" i="11"/>
  <c r="K44" i="11"/>
  <c r="M44" i="11" s="1"/>
  <c r="K45" i="11"/>
  <c r="K46" i="11"/>
  <c r="M46" i="11" s="1"/>
  <c r="K47" i="11"/>
  <c r="K48" i="11"/>
  <c r="K49" i="11"/>
  <c r="K50" i="11"/>
  <c r="M50" i="11" s="1"/>
  <c r="K36" i="11"/>
  <c r="K37" i="11"/>
  <c r="M37" i="11" s="1"/>
  <c r="K38" i="11"/>
  <c r="K39" i="11"/>
  <c r="K40" i="11"/>
  <c r="M40" i="11" s="1"/>
  <c r="K35" i="11"/>
  <c r="K16" i="11"/>
  <c r="K17" i="11"/>
  <c r="K18" i="11"/>
  <c r="M18" i="11" s="1"/>
  <c r="K19" i="11"/>
  <c r="M19" i="11" s="1"/>
  <c r="K20" i="11"/>
  <c r="M20" i="11" s="1"/>
  <c r="K21" i="11"/>
  <c r="K22" i="11"/>
  <c r="K23" i="11"/>
  <c r="K24" i="11"/>
  <c r="K25" i="11"/>
  <c r="K26" i="11"/>
  <c r="M26" i="11" s="1"/>
  <c r="K27" i="11"/>
  <c r="M27" i="11" s="1"/>
  <c r="K28" i="11"/>
  <c r="K29" i="11"/>
  <c r="K30" i="11"/>
  <c r="M30" i="11" s="1"/>
  <c r="K31" i="11"/>
  <c r="K32" i="11"/>
  <c r="K33" i="11"/>
  <c r="K34" i="11" l="1"/>
  <c r="M80" i="11"/>
  <c r="K82" i="11"/>
  <c r="N59" i="11"/>
  <c r="K55" i="11"/>
  <c r="K51" i="11"/>
  <c r="M48" i="11"/>
  <c r="N48" i="11" s="1"/>
  <c r="M47" i="11"/>
  <c r="N47" i="11" s="1"/>
  <c r="N44" i="11"/>
  <c r="K41" i="11"/>
  <c r="M32" i="11"/>
  <c r="N32" i="11" s="1"/>
  <c r="N27" i="11"/>
  <c r="M22" i="11"/>
  <c r="N22" i="11" s="1"/>
  <c r="M21" i="11"/>
  <c r="N21" i="11" s="1"/>
  <c r="N20" i="11"/>
  <c r="N19" i="11"/>
  <c r="M87" i="11"/>
  <c r="N87" i="11" s="1"/>
  <c r="N85" i="11"/>
  <c r="N84" i="11"/>
  <c r="M83" i="11"/>
  <c r="N83" i="11" s="1"/>
  <c r="M81" i="11"/>
  <c r="N81" i="11" s="1"/>
  <c r="N80" i="11"/>
  <c r="N79" i="11"/>
  <c r="M78" i="11"/>
  <c r="N78" i="11" s="1"/>
  <c r="N75" i="11"/>
  <c r="M74" i="11"/>
  <c r="M76" i="11" s="1"/>
  <c r="K76" i="11"/>
  <c r="M70" i="11"/>
  <c r="N70" i="11" s="1"/>
  <c r="N68" i="11"/>
  <c r="M67" i="11"/>
  <c r="N67" i="11" s="1"/>
  <c r="M66" i="11"/>
  <c r="N66" i="11" s="1"/>
  <c r="N65" i="11"/>
  <c r="K69" i="11"/>
  <c r="M64" i="11"/>
  <c r="N64" i="11" s="1"/>
  <c r="M62" i="11"/>
  <c r="N62" i="11" s="1"/>
  <c r="K60" i="11"/>
  <c r="M58" i="11"/>
  <c r="M60" i="11" s="1"/>
  <c r="N57" i="11"/>
  <c r="M54" i="11"/>
  <c r="N54" i="11" s="1"/>
  <c r="N53" i="11"/>
  <c r="N52" i="11"/>
  <c r="N50" i="11"/>
  <c r="M49" i="11"/>
  <c r="N49" i="11" s="1"/>
  <c r="M51" i="11"/>
  <c r="N46" i="11"/>
  <c r="M45" i="11"/>
  <c r="N45" i="11" s="1"/>
  <c r="M43" i="11"/>
  <c r="N43" i="11" s="1"/>
  <c r="N40" i="11"/>
  <c r="M39" i="11"/>
  <c r="M41" i="11" s="1"/>
  <c r="M38" i="11"/>
  <c r="N38" i="11" s="1"/>
  <c r="N37" i="11"/>
  <c r="M35" i="11"/>
  <c r="N35" i="11" s="1"/>
  <c r="M33" i="11"/>
  <c r="N33" i="11" s="1"/>
  <c r="M31" i="11"/>
  <c r="N31" i="11" s="1"/>
  <c r="N30" i="11"/>
  <c r="M29" i="11"/>
  <c r="N29" i="11" s="1"/>
  <c r="M28" i="11"/>
  <c r="N28" i="11" s="1"/>
  <c r="N26" i="11"/>
  <c r="M25" i="11"/>
  <c r="N25" i="11" s="1"/>
  <c r="M24" i="11"/>
  <c r="N24" i="11" s="1"/>
  <c r="M23" i="11"/>
  <c r="N23" i="11" s="1"/>
  <c r="N18" i="11"/>
  <c r="M17" i="11"/>
  <c r="N17" i="11" s="1"/>
  <c r="M16" i="11"/>
  <c r="M34" i="11" l="1"/>
  <c r="N34" i="11" s="1"/>
  <c r="N41" i="11"/>
  <c r="N51" i="11"/>
  <c r="N39" i="11"/>
  <c r="N76" i="11"/>
  <c r="M82" i="11"/>
  <c r="M69" i="11"/>
  <c r="N69" i="11" s="1"/>
  <c r="N60" i="11"/>
  <c r="N58" i="11"/>
  <c r="N74" i="11"/>
  <c r="N16" i="11"/>
  <c r="N82" i="11" l="1"/>
  <c r="M36" i="11"/>
  <c r="K73" i="11"/>
  <c r="K77" i="11"/>
  <c r="K71" i="11"/>
  <c r="M77" i="11" l="1"/>
  <c r="N77" i="11"/>
  <c r="M73" i="11"/>
  <c r="N73" i="11"/>
  <c r="M71" i="11"/>
  <c r="N71" i="11"/>
  <c r="K72" i="11"/>
  <c r="N36" i="11"/>
  <c r="M72" i="11"/>
  <c r="M55" i="11"/>
  <c r="N55" i="11" s="1"/>
  <c r="N72" i="11" l="1"/>
  <c r="M15" i="11"/>
  <c r="N15" i="11" s="1"/>
  <c r="K42" i="11" l="1"/>
  <c r="M42" i="11" l="1"/>
  <c r="N42" i="11" l="1"/>
  <c r="K56" i="11"/>
  <c r="M88" i="11" l="1"/>
  <c r="M56" i="11"/>
  <c r="K61" i="11"/>
  <c r="N56" i="11" l="1"/>
  <c r="M61" i="11"/>
  <c r="N61" i="11" s="1"/>
  <c r="M90" i="11" l="1"/>
</calcChain>
</file>

<file path=xl/sharedStrings.xml><?xml version="1.0" encoding="utf-8"?>
<sst xmlns="http://schemas.openxmlformats.org/spreadsheetml/2006/main" count="277" uniqueCount="164">
  <si>
    <t>mg</t>
  </si>
  <si>
    <t>bočica</t>
  </si>
  <si>
    <t>injekcioni špric</t>
  </si>
  <si>
    <t>temozolomid</t>
  </si>
  <si>
    <t>idarubicin</t>
  </si>
  <si>
    <t>cetuksimab</t>
  </si>
  <si>
    <t>bevacizumab</t>
  </si>
  <si>
    <t>gefitinib</t>
  </si>
  <si>
    <t>erlotinib</t>
  </si>
  <si>
    <t>sunitinib</t>
  </si>
  <si>
    <t>lapatinib</t>
  </si>
  <si>
    <t>nilotinib</t>
  </si>
  <si>
    <t>tretinoin</t>
  </si>
  <si>
    <t>500 mg</t>
  </si>
  <si>
    <t>10 mg</t>
  </si>
  <si>
    <t>100 mg</t>
  </si>
  <si>
    <t>440 mg</t>
  </si>
  <si>
    <t>400 mg</t>
  </si>
  <si>
    <t>250 mg</t>
  </si>
  <si>
    <t>25 mg</t>
  </si>
  <si>
    <t>150 mg</t>
  </si>
  <si>
    <t>12,5 mg</t>
  </si>
  <si>
    <t>50 mg</t>
  </si>
  <si>
    <t>200 mg</t>
  </si>
  <si>
    <t>kapsula, tvrda</t>
  </si>
  <si>
    <t>prašak za koncentrat za rastvor za infuziju</t>
  </si>
  <si>
    <t>film tableta</t>
  </si>
  <si>
    <t>liofilizat za rastvor za injekciju</t>
  </si>
  <si>
    <t>koncentrat za rastvor za infuziju</t>
  </si>
  <si>
    <t>rastvor za infuziju</t>
  </si>
  <si>
    <t>prašak za rastvor za injekciju</t>
  </si>
  <si>
    <t>prašak i rastvarač za rastvor za injekciju</t>
  </si>
  <si>
    <t xml:space="preserve"> </t>
  </si>
  <si>
    <t>prašak i rastvarač za koncentrat za rastvor za infuziju</t>
  </si>
  <si>
    <t>УПУТСТВО: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</si>
  <si>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</si>
  <si>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</si>
  <si>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</si>
  <si>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</si>
  <si>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</si>
  <si>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</si>
  <si>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JKL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</si>
  <si>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</si>
  <si>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</si>
  <si>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</si>
  <si>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</si>
  <si>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</si>
  <si>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</si>
  <si>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 xml:space="preserve">epoetin beta </t>
  </si>
  <si>
    <t>epoetin zeta</t>
  </si>
  <si>
    <t>darbepoetin alfa</t>
  </si>
  <si>
    <t>metoksipolietilenglikol - epoetin beta</t>
  </si>
  <si>
    <t>bendamustin</t>
  </si>
  <si>
    <t>peginterferon alfa -2b</t>
  </si>
  <si>
    <t>peginterferon alfa-2a</t>
  </si>
  <si>
    <t>zoledronska kiselina</t>
  </si>
  <si>
    <t>riluzol</t>
  </si>
  <si>
    <t>rastvor za injekciju</t>
  </si>
  <si>
    <t>kapsula, meka</t>
  </si>
  <si>
    <t>2000 i.j.</t>
  </si>
  <si>
    <t>mcg</t>
  </si>
  <si>
    <t>25 mg i 100 mg</t>
  </si>
  <si>
    <t>5 mg i 20 mg i 100 mg i 250 mg</t>
  </si>
  <si>
    <t>1 mg</t>
  </si>
  <si>
    <t>80 mcg</t>
  </si>
  <si>
    <t>pen sa uloškom</t>
  </si>
  <si>
    <t>100 mcg</t>
  </si>
  <si>
    <t>120 mcg</t>
  </si>
  <si>
    <t>150 mcg</t>
  </si>
  <si>
    <t>135 mcg</t>
  </si>
  <si>
    <t>180 mcg</t>
  </si>
  <si>
    <t>6 mg</t>
  </si>
  <si>
    <t>4 mg</t>
  </si>
  <si>
    <t>- уз понуду достави, у електронском облику (ексел фајл), на CD/DVD-у или USB-у, непотписану копију попуњеног обрасца понуде.</t>
  </si>
  <si>
    <t>10 mcg i 20 mcg i 30 mcg i 60 mcg</t>
  </si>
  <si>
    <t>epoetin teta</t>
  </si>
  <si>
    <t>trastuzumab 440 mg</t>
  </si>
  <si>
    <t>trastuzumab 600 mg</t>
  </si>
  <si>
    <t>panitumumab</t>
  </si>
  <si>
    <t>pazopanib</t>
  </si>
  <si>
    <t>afatinib</t>
  </si>
  <si>
    <t>bortezomib 1 mg</t>
  </si>
  <si>
    <t>bortezomib 3,5 mg</t>
  </si>
  <si>
    <t>etanercept</t>
  </si>
  <si>
    <t>adalimumab</t>
  </si>
  <si>
    <t>600 mg</t>
  </si>
  <si>
    <t>injekcioni špric/ pen sa uloškom</t>
  </si>
  <si>
    <t>injekcioni špric i pen sa uloškom</t>
  </si>
  <si>
    <t>40 mg</t>
  </si>
  <si>
    <t>80 mg i 200 mg i 400 mg</t>
  </si>
  <si>
    <t xml:space="preserve">Рок испоруке износи  _________________ од дана пријема писменог захтева купца/крајњег корисника Фонда за СОВО. </t>
  </si>
  <si>
    <t>Рок важења понуде је  ________  дана од дана отварања понуда.</t>
  </si>
  <si>
    <t>МП</t>
  </si>
  <si>
    <t>Овлашћено лице понуђача:</t>
  </si>
  <si>
    <t xml:space="preserve">Рок испоруке се уноси у сатима, при чему не може бити дужи од 72 h, oд дана пријема писменог захтева купца/крајњег корисника Фонда за СОВО. 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</si>
  <si>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(ЈКЛ, заштићени назив лека и произвођача). 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</si>
  <si>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заштићени назив понуђеног добра), назив произвођача за понуђени лек/лекове (колона: Произвођач) и стопу ПДВ-а. </t>
  </si>
  <si>
    <t>Начин уноса цене: У колону Јединична цена уносе се само једничне цене, заокружене на 2 децимале,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колони Стопа ПДВ-а, потребно је унети стопу ПДВ-а која се примењује, за сваку партију. У образац није потребно уносити вредности из осталих колона,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</t>
  </si>
  <si>
    <t>epoetin alfa - референтни лек</t>
  </si>
  <si>
    <t>epoetin alfa - биолошки сличан лек</t>
  </si>
  <si>
    <t>sofosbuvir</t>
  </si>
  <si>
    <t>dasabuvir</t>
  </si>
  <si>
    <t>sofosbuvir, ledipasvir</t>
  </si>
  <si>
    <t>ombitasvir, paritaprevir, ritonavir</t>
  </si>
  <si>
    <t>elbasvir, grazoprevir</t>
  </si>
  <si>
    <t>pemetreksed 100 mg</t>
  </si>
  <si>
    <t>pemetreksed 500 mg</t>
  </si>
  <si>
    <t>rituksimab 100 mg i 500 mg</t>
  </si>
  <si>
    <t>rituksimab 1400 mg</t>
  </si>
  <si>
    <t>pertuzumab</t>
  </si>
  <si>
    <t>obinutuzumab</t>
  </si>
  <si>
    <t>vedolizumab</t>
  </si>
  <si>
    <t>infliksimab - референтни лек</t>
  </si>
  <si>
    <t>infliksimab - биолошки сличан лек</t>
  </si>
  <si>
    <t>tocilizumab 80 mg, 200 mg i 400 mg</t>
  </si>
  <si>
    <t>tocilizumab 162 mg</t>
  </si>
  <si>
    <t>ibandronat</t>
  </si>
  <si>
    <t>50 mcg i 75 mcg</t>
  </si>
  <si>
    <t>tableta</t>
  </si>
  <si>
    <t>400 mg + 90 mg</t>
  </si>
  <si>
    <t>12,5 mg + 75 mg + 50 mg</t>
  </si>
  <si>
    <t>50 mg + 100 mg</t>
  </si>
  <si>
    <t>bočica staklena</t>
  </si>
  <si>
    <t>1400 mg/11,7 ml</t>
  </si>
  <si>
    <t>420 mg/14 ml</t>
  </si>
  <si>
    <t>160 mg</t>
  </si>
  <si>
    <t>100 mg/40 ml</t>
  </si>
  <si>
    <t>kapsula</t>
  </si>
  <si>
    <t xml:space="preserve">20 mg i 30 mg i 40 mg </t>
  </si>
  <si>
    <t>3,5 mg</t>
  </si>
  <si>
    <t>300 mg</t>
  </si>
  <si>
    <t>162 mg/0,9 ml</t>
  </si>
  <si>
    <t>bočica i/ili bočica staklena</t>
  </si>
  <si>
    <t>Понуђач мора да понуди све тражене јачине лека од истог произвођача, за партију 13.</t>
  </si>
  <si>
    <t xml:space="preserve">golimumab </t>
  </si>
  <si>
    <t>trastuzumab emtanzin 100 mg</t>
  </si>
  <si>
    <t>trastuzumab emtanzin 160 mg</t>
  </si>
  <si>
    <t xml:space="preserve">ПРИЛОГ В  - ОБРАЗАЦ БР 4.1 - ПОНУДА ЗА ЈАВНУ НАБАВКУ ЛЕКОВА СА ЛИСТЕ Ц ЛИСТЕ ЛЕКОВА, КОЈИ У СЕБИ САДРЖИ ОБРАЗАЦ СТРУКТУРЕ ЦЕНЕ СА УПУТСТВОМ КАКО ДА СЕ ПОПУНИ  </t>
  </si>
  <si>
    <t>Број партије</t>
  </si>
  <si>
    <t>Назив партије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</si>
  <si>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</si>
  <si>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</si>
  <si>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</si>
  <si>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</si>
  <si>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</si>
  <si>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</si>
  <si>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Јединична цена</t>
  </si>
  <si>
    <t>Укупна цена без ПДВ-а</t>
  </si>
  <si>
    <t>Стопа ПДВ-а</t>
  </si>
  <si>
    <t>Износ ПДВ-а</t>
  </si>
  <si>
    <t>УКУПНА ЦЕНА СА ПДВ-ОМ</t>
  </si>
  <si>
    <t>УКУПНО ЗА ПАРТИЈУ 18:</t>
  </si>
  <si>
    <t>УКУПНО ЗА ПАРТИЈУ 23:</t>
  </si>
  <si>
    <t>УКУПНО ЗА ПАРТИЈУ 30:</t>
  </si>
  <si>
    <t>УКУПНО ЗА ПАРТИЈУ 31:</t>
  </si>
  <si>
    <t>УКУПНО ЗА ПАРТИЈУ 34:</t>
  </si>
  <si>
    <t>УКУПНО ЗА ПАРТИЈУ 39:</t>
  </si>
  <si>
    <t>УКУПНО ЗА ПАРТИЈУ 40:</t>
  </si>
  <si>
    <t>УКУПНО ЗА ПАРТИЈУ 42:</t>
  </si>
  <si>
    <t>УКУПНО ЗА ПАРТИЈУ 46:</t>
  </si>
  <si>
    <t>УКУПНА ВРЕДНОСТ ПОНУДЕ БЕЗ ПДВ-А</t>
  </si>
  <si>
    <t>ИЗНОС ПДВ-А</t>
  </si>
  <si>
    <t>УКУПНА ВРЕДНОСТ ПОНУДЕ СА ПДВ-ОМ</t>
  </si>
  <si>
    <t>Поводом позива за подношење понуде за јавну набавку Лекова са Листе Ц Листе лекова за 2018. годину – бр. ЈН: 404-1-110/18-34, објављеног на Порталу јавних набавки дана 08.08.2018.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</si>
</sst>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din.&quot;_-;\-* #,##0.00\ &quot;din.&quot;_-;_-* &quot;-&quot;??\ &quot;din.&quot;_-;_-@_-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C000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13" fillId="0" borderId="0"/>
    <xf numFmtId="0" fontId="12" fillId="0" borderId="0"/>
    <xf numFmtId="0" fontId="13" fillId="0" borderId="0"/>
    <xf numFmtId="0" fontId="8" fillId="0" borderId="0"/>
    <xf numFmtId="0" fontId="13" fillId="0" borderId="0"/>
    <xf numFmtId="0" fontId="13" fillId="0" borderId="0"/>
  </cellStyleXfs>
  <cellXfs count="176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8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justify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right" vertical="justify" wrapText="1"/>
    </xf>
    <xf numFmtId="0" fontId="17" fillId="2" borderId="5" xfId="3" applyFont="1" applyFill="1" applyBorder="1" applyAlignment="1" applyProtection="1">
      <alignment vertical="center" wrapText="1"/>
      <protection locked="0"/>
    </xf>
    <xf numFmtId="0" fontId="17" fillId="2" borderId="0" xfId="3" applyFont="1" applyFill="1" applyBorder="1" applyAlignment="1" applyProtection="1">
      <alignment vertical="center" wrapText="1"/>
      <protection locked="0"/>
    </xf>
    <xf numFmtId="0" fontId="3" fillId="2" borderId="0" xfId="0" applyNumberFormat="1" applyFont="1" applyFill="1" applyBorder="1" applyAlignment="1" applyProtection="1">
      <alignment vertical="top" wrapText="1"/>
      <protection locked="0"/>
    </xf>
    <xf numFmtId="0" fontId="3" fillId="2" borderId="5" xfId="0" applyNumberFormat="1" applyFont="1" applyFill="1" applyBorder="1" applyAlignment="1" applyProtection="1">
      <alignment vertical="top" wrapText="1"/>
      <protection locked="0"/>
    </xf>
    <xf numFmtId="0" fontId="18" fillId="2" borderId="5" xfId="0" applyNumberFormat="1" applyFont="1" applyFill="1" applyBorder="1" applyAlignment="1" applyProtection="1">
      <alignment horizontal="center"/>
      <protection locked="0"/>
    </xf>
    <xf numFmtId="49" fontId="17" fillId="2" borderId="1" xfId="3" applyNumberFormat="1" applyFont="1" applyFill="1" applyBorder="1" applyAlignment="1">
      <alignment horizontal="center" vertical="center"/>
    </xf>
    <xf numFmtId="0" fontId="17" fillId="2" borderId="1" xfId="3" applyFont="1" applyFill="1" applyBorder="1" applyAlignment="1" applyProtection="1">
      <alignment horizontal="center" vertical="center" wrapText="1"/>
      <protection locked="0"/>
    </xf>
    <xf numFmtId="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1" xfId="0" applyNumberFormat="1" applyFont="1" applyFill="1" applyBorder="1" applyAlignment="1">
      <alignment horizontal="right" vertical="center" wrapText="1"/>
    </xf>
    <xf numFmtId="164" fontId="17" fillId="0" borderId="1" xfId="0" applyNumberFormat="1" applyFont="1" applyFill="1" applyBorder="1" applyAlignment="1">
      <alignment horizontal="right" vertical="center" wrapText="1"/>
    </xf>
    <xf numFmtId="0" fontId="19" fillId="2" borderId="0" xfId="3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0" fontId="22" fillId="2" borderId="0" xfId="0" applyFont="1" applyFill="1" applyAlignment="1">
      <alignment horizontal="center" vertical="center" wrapText="1"/>
    </xf>
    <xf numFmtId="0" fontId="21" fillId="2" borderId="0" xfId="3" applyFont="1" applyFill="1" applyAlignment="1">
      <alignment vertical="center"/>
    </xf>
    <xf numFmtId="0" fontId="21" fillId="2" borderId="0" xfId="3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Alignment="1">
      <alignment horizontal="right" vertical="justify" wrapText="1"/>
    </xf>
    <xf numFmtId="0" fontId="23" fillId="2" borderId="0" xfId="0" applyFont="1" applyFill="1"/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horizontal="center" vertical="justify" wrapText="1"/>
    </xf>
    <xf numFmtId="0" fontId="22" fillId="2" borderId="0" xfId="0" applyFont="1" applyFill="1" applyAlignment="1">
      <alignment horizontal="left" vertical="center" wrapText="1"/>
    </xf>
    <xf numFmtId="49" fontId="22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justify" wrapText="1"/>
    </xf>
    <xf numFmtId="0" fontId="23" fillId="2" borderId="0" xfId="0" applyFont="1" applyFill="1" applyBorder="1" applyAlignment="1">
      <alignment vertical="justify" wrapText="1"/>
    </xf>
    <xf numFmtId="49" fontId="22" fillId="2" borderId="0" xfId="3" applyNumberFormat="1" applyFont="1" applyFill="1" applyBorder="1" applyAlignment="1">
      <alignment horizontal="center" vertical="center" wrapText="1"/>
    </xf>
    <xf numFmtId="0" fontId="22" fillId="2" borderId="0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justify" wrapText="1"/>
    </xf>
    <xf numFmtId="49" fontId="23" fillId="2" borderId="0" xfId="3" applyNumberFormat="1" applyFont="1" applyFill="1" applyBorder="1" applyAlignment="1">
      <alignment horizontal="center" vertical="center" wrapText="1"/>
    </xf>
    <xf numFmtId="0" fontId="23" fillId="2" borderId="0" xfId="3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justify" wrapText="1"/>
    </xf>
    <xf numFmtId="49" fontId="23" fillId="2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49" fontId="22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vertical="center" wrapText="1"/>
    </xf>
    <xf numFmtId="0" fontId="7" fillId="0" borderId="5" xfId="0" applyFont="1" applyBorder="1" applyAlignment="1">
      <alignment vertical="justify" wrapText="1"/>
    </xf>
    <xf numFmtId="4" fontId="9" fillId="0" borderId="0" xfId="0" applyNumberFormat="1" applyFont="1" applyAlignment="1">
      <alignment horizontal="right" vertical="justify" wrapText="1"/>
    </xf>
    <xf numFmtId="4" fontId="17" fillId="2" borderId="1" xfId="3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0" applyNumberFormat="1" applyFont="1" applyAlignment="1">
      <alignment horizontal="center" vertical="center" wrapText="1"/>
    </xf>
    <xf numFmtId="4" fontId="16" fillId="3" borderId="0" xfId="0" applyNumberFormat="1" applyFont="1" applyFill="1" applyAlignment="1">
      <alignment horizontal="center" vertical="center"/>
    </xf>
    <xf numFmtId="4" fontId="17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3" fillId="2" borderId="0" xfId="3" applyNumberFormat="1" applyFont="1" applyFill="1" applyBorder="1" applyAlignment="1">
      <alignment horizontal="center" vertical="center" wrapText="1"/>
    </xf>
    <xf numFmtId="4" fontId="23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 wrapText="1"/>
    </xf>
    <xf numFmtId="0" fontId="23" fillId="0" borderId="0" xfId="0" applyFont="1" applyFill="1" applyBorder="1" applyAlignment="1">
      <alignment vertical="justify" wrapText="1"/>
    </xf>
    <xf numFmtId="4" fontId="2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top" wrapText="1"/>
    </xf>
    <xf numFmtId="0" fontId="17" fillId="2" borderId="5" xfId="3" applyFont="1" applyFill="1" applyBorder="1" applyAlignment="1" applyProtection="1">
      <alignment horizontal="center" vertical="center" wrapText="1"/>
      <protection locked="0"/>
    </xf>
    <xf numFmtId="3" fontId="16" fillId="2" borderId="0" xfId="0" applyNumberFormat="1" applyFont="1" applyFill="1" applyAlignment="1">
      <alignment horizontal="center" vertical="center"/>
    </xf>
    <xf numFmtId="3" fontId="22" fillId="2" borderId="0" xfId="3" applyNumberFormat="1" applyFont="1" applyFill="1" applyBorder="1" applyAlignment="1">
      <alignment horizontal="center" vertical="center"/>
    </xf>
    <xf numFmtId="3" fontId="23" fillId="2" borderId="0" xfId="3" applyNumberFormat="1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 wrapText="1"/>
    </xf>
    <xf numFmtId="3" fontId="22" fillId="2" borderId="0" xfId="0" applyNumberFormat="1" applyFont="1" applyFill="1" applyBorder="1" applyAlignment="1">
      <alignment horizontal="center" vertical="center"/>
    </xf>
    <xf numFmtId="3" fontId="22" fillId="2" borderId="0" xfId="0" applyNumberFormat="1" applyFont="1" applyFill="1" applyAlignment="1">
      <alignment horizontal="center" vertical="center"/>
    </xf>
    <xf numFmtId="0" fontId="20" fillId="2" borderId="1" xfId="4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20" fillId="2" borderId="1" xfId="4" applyNumberFormat="1" applyFont="1" applyFill="1" applyBorder="1" applyAlignment="1">
      <alignment horizontal="center" vertical="center" wrapText="1"/>
    </xf>
    <xf numFmtId="9" fontId="20" fillId="2" borderId="1" xfId="0" applyNumberFormat="1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4" fontId="14" fillId="0" borderId="1" xfId="8" applyNumberFormat="1" applyFont="1" applyFill="1" applyBorder="1" applyAlignment="1">
      <alignment horizontal="center" vertical="center" wrapText="1"/>
    </xf>
    <xf numFmtId="0" fontId="17" fillId="0" borderId="1" xfId="3" applyFont="1" applyFill="1" applyBorder="1" applyAlignment="1" applyProtection="1">
      <alignment vertical="center" wrapText="1"/>
      <protection locked="0"/>
    </xf>
    <xf numFmtId="0" fontId="14" fillId="0" borderId="1" xfId="7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9" fontId="17" fillId="2" borderId="1" xfId="0" applyNumberFormat="1" applyFont="1" applyFill="1" applyBorder="1" applyAlignment="1">
      <alignment horizontal="center" vertical="center" wrapText="1"/>
    </xf>
    <xf numFmtId="0" fontId="17" fillId="0" borderId="1" xfId="3" applyFont="1" applyFill="1" applyBorder="1" applyAlignment="1" applyProtection="1">
      <alignment horizontal="right" vertical="center" wrapText="1"/>
      <protection locked="0"/>
    </xf>
    <xf numFmtId="49" fontId="3" fillId="2" borderId="0" xfId="0" applyNumberFormat="1" applyFont="1" applyFill="1" applyAlignment="1">
      <alignment horizontal="center" vertical="top" wrapText="1"/>
    </xf>
    <xf numFmtId="0" fontId="17" fillId="0" borderId="1" xfId="3" applyFont="1" applyFill="1" applyBorder="1" applyAlignment="1" applyProtection="1">
      <alignment horizontal="center" vertical="center" wrapText="1"/>
      <protection locked="0"/>
    </xf>
    <xf numFmtId="0" fontId="19" fillId="2" borderId="0" xfId="3" applyFont="1" applyFill="1" applyBorder="1" applyAlignment="1">
      <alignment horizontal="center" vertical="center" wrapText="1"/>
    </xf>
    <xf numFmtId="0" fontId="22" fillId="2" borderId="0" xfId="3" applyFont="1" applyFill="1" applyAlignment="1">
      <alignment horizontal="center" vertical="center" wrapText="1"/>
    </xf>
    <xf numFmtId="0" fontId="23" fillId="2" borderId="0" xfId="3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top" wrapText="1"/>
    </xf>
    <xf numFmtId="3" fontId="17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19" fillId="2" borderId="0" xfId="3" applyNumberFormat="1" applyFont="1" applyFill="1" applyBorder="1" applyAlignment="1">
      <alignment horizontal="center" vertical="center" wrapText="1"/>
    </xf>
    <xf numFmtId="3" fontId="21" fillId="2" borderId="0" xfId="3" applyNumberFormat="1" applyFont="1" applyFill="1" applyBorder="1" applyAlignment="1">
      <alignment horizontal="center" vertical="center" wrapText="1"/>
    </xf>
    <xf numFmtId="0" fontId="21" fillId="2" borderId="0" xfId="3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20" fillId="0" borderId="1" xfId="4" applyNumberFormat="1" applyFont="1" applyFill="1" applyBorder="1" applyAlignment="1">
      <alignment horizontal="center" vertical="center" wrapText="1"/>
    </xf>
    <xf numFmtId="9" fontId="1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center" vertical="center" wrapText="1"/>
    </xf>
    <xf numFmtId="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9" fontId="19" fillId="2" borderId="0" xfId="3" applyNumberFormat="1" applyFont="1" applyFill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9" fontId="23" fillId="2" borderId="0" xfId="0" applyNumberFormat="1" applyFont="1" applyFill="1" applyBorder="1" applyAlignment="1">
      <alignment horizontal="center" vertical="center" wrapText="1"/>
    </xf>
    <xf numFmtId="9" fontId="3" fillId="2" borderId="0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0" fontId="17" fillId="0" borderId="4" xfId="3" applyFont="1" applyFill="1" applyBorder="1" applyAlignment="1" applyProtection="1">
      <alignment horizontal="center" vertical="center" wrapText="1"/>
      <protection locked="0"/>
    </xf>
    <xf numFmtId="0" fontId="17" fillId="0" borderId="4" xfId="3" applyFont="1" applyFill="1" applyBorder="1" applyAlignment="1" applyProtection="1">
      <alignment vertical="center" wrapText="1"/>
      <protection locked="0"/>
    </xf>
    <xf numFmtId="3" fontId="17" fillId="0" borderId="4" xfId="3" applyNumberFormat="1" applyFont="1" applyFill="1" applyBorder="1" applyAlignment="1" applyProtection="1">
      <alignment horizontal="center" vertical="center" wrapText="1"/>
      <protection locked="0"/>
    </xf>
    <xf numFmtId="4" fontId="17" fillId="0" borderId="4" xfId="3" applyNumberFormat="1" applyFont="1" applyFill="1" applyBorder="1" applyAlignment="1" applyProtection="1">
      <alignment horizontal="center" vertical="center" wrapText="1"/>
      <protection locked="0"/>
    </xf>
    <xf numFmtId="49" fontId="17" fillId="2" borderId="4" xfId="3" applyNumberFormat="1" applyFont="1" applyFill="1" applyBorder="1" applyAlignment="1">
      <alignment horizontal="center" vertical="center"/>
    </xf>
    <xf numFmtId="0" fontId="17" fillId="2" borderId="4" xfId="3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>
      <alignment horizontal="center" vertical="center" wrapText="1"/>
    </xf>
    <xf numFmtId="4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7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4" fontId="17" fillId="2" borderId="4" xfId="3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3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14" fontId="18" fillId="2" borderId="5" xfId="0" applyNumberFormat="1" applyFont="1" applyFill="1" applyBorder="1" applyAlignment="1" applyProtection="1">
      <alignment horizontal="center"/>
      <protection locked="0"/>
    </xf>
    <xf numFmtId="0" fontId="18" fillId="2" borderId="5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>
      <alignment horizontal="center" vertical="top" wrapText="1"/>
    </xf>
    <xf numFmtId="0" fontId="17" fillId="2" borderId="5" xfId="3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top" wrapText="1"/>
    </xf>
    <xf numFmtId="4" fontId="17" fillId="2" borderId="1" xfId="0" applyNumberFormat="1" applyFont="1" applyFill="1" applyBorder="1" applyAlignment="1">
      <alignment horizontal="right" vertical="center" wrapText="1"/>
    </xf>
    <xf numFmtId="0" fontId="20" fillId="2" borderId="1" xfId="3" applyFont="1" applyFill="1" applyBorder="1" applyAlignment="1">
      <alignment horizontal="right" vertical="center" wrapText="1"/>
    </xf>
    <xf numFmtId="0" fontId="20" fillId="4" borderId="1" xfId="3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justify" wrapText="1"/>
    </xf>
    <xf numFmtId="0" fontId="7" fillId="0" borderId="0" xfId="3" applyFont="1" applyFill="1" applyBorder="1" applyAlignment="1">
      <alignment horizontal="left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2" borderId="3" xfId="3" applyFont="1" applyFill="1" applyBorder="1" applyAlignment="1">
      <alignment horizontal="center" vertical="center" wrapText="1"/>
    </xf>
    <xf numFmtId="0" fontId="17" fillId="2" borderId="4" xfId="3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0" fontId="17" fillId="0" borderId="3" xfId="3" applyFont="1" applyFill="1" applyBorder="1" applyAlignment="1" applyProtection="1">
      <alignment horizontal="center" vertical="center" wrapText="1"/>
      <protection locked="0"/>
    </xf>
    <xf numFmtId="0" fontId="17" fillId="0" borderId="4" xfId="3" applyFont="1" applyFill="1" applyBorder="1" applyAlignment="1" applyProtection="1">
      <alignment horizontal="center" vertical="center" wrapText="1"/>
      <protection locked="0"/>
    </xf>
    <xf numFmtId="0" fontId="14" fillId="0" borderId="2" xfId="8" applyFont="1" applyFill="1" applyBorder="1" applyAlignment="1">
      <alignment horizontal="center" vertical="center" wrapText="1"/>
    </xf>
    <xf numFmtId="0" fontId="14" fillId="0" borderId="3" xfId="8" applyFont="1" applyFill="1" applyBorder="1" applyAlignment="1">
      <alignment horizontal="center" vertical="center" wrapText="1"/>
    </xf>
    <xf numFmtId="0" fontId="14" fillId="0" borderId="4" xfId="8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24" fillId="0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</cellXfs>
  <cellStyles count="11">
    <cellStyle name="Normal" xfId="0" builtinId="0"/>
    <cellStyle name="Normal 11" xfId="10"/>
    <cellStyle name="Normal 2" xfId="1"/>
    <cellStyle name="Normal 2 14" xfId="8"/>
    <cellStyle name="Normal 2 2" xfId="2"/>
    <cellStyle name="Normal 2 2 10" xfId="9"/>
    <cellStyle name="Normal 2 2 2" xfId="5"/>
    <cellStyle name="Normal 2 2 6" xfId="7"/>
    <cellStyle name="Normal 2 5" xfId="6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showGridLines="0" tabSelected="1" showWhiteSpace="0" zoomScaleNormal="100" zoomScalePageLayoutView="75" workbookViewId="0">
      <selection sqref="A1:N2"/>
    </sheetView>
  </sheetViews>
  <sheetFormatPr defaultColWidth="9" defaultRowHeight="12.75" x14ac:dyDescent="0.2"/>
  <cols>
    <col min="1" max="1" width="6.85546875" style="29" customWidth="1"/>
    <col min="2" max="2" width="23.28515625" style="38" customWidth="1"/>
    <col min="3" max="3" width="15.5703125" style="38" customWidth="1"/>
    <col min="4" max="4" width="20" style="38" customWidth="1"/>
    <col min="5" max="5" width="18.42578125" style="38" customWidth="1"/>
    <col min="6" max="6" width="21.140625" style="29" customWidth="1"/>
    <col min="7" max="7" width="16" style="39" customWidth="1"/>
    <col min="8" max="8" width="15.28515625" style="40" customWidth="1"/>
    <col min="9" max="9" width="15.28515625" style="78" customWidth="1"/>
    <col min="10" max="10" width="13" style="64" customWidth="1"/>
    <col min="11" max="11" width="17.85546875" style="16" customWidth="1"/>
    <col min="12" max="12" width="12.7109375" style="109" customWidth="1"/>
    <col min="13" max="13" width="20.28515625" style="16" customWidth="1"/>
    <col min="14" max="14" width="23.42578125" style="16" customWidth="1"/>
    <col min="15" max="16384" width="9" style="8"/>
  </cols>
  <sheetData>
    <row r="1" spans="1:14" ht="15.75" customHeight="1" x14ac:dyDescent="0.2">
      <c r="A1" s="131" t="s">
        <v>137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">
      <c r="A3" s="9"/>
      <c r="B3" s="10"/>
      <c r="C3" s="10"/>
      <c r="D3" s="10"/>
      <c r="E3" s="10"/>
      <c r="F3" s="9"/>
      <c r="G3" s="11"/>
      <c r="H3" s="12"/>
      <c r="I3" s="72"/>
      <c r="J3" s="59"/>
      <c r="K3" s="13"/>
      <c r="L3" s="108"/>
      <c r="M3" s="13"/>
      <c r="N3" s="13"/>
    </row>
    <row r="4" spans="1:14" ht="17.25" customHeight="1" x14ac:dyDescent="0.2">
      <c r="A4" s="132" t="s">
        <v>163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6.5" customHeight="1" x14ac:dyDescent="0.2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4" x14ac:dyDescent="0.2">
      <c r="A6" s="70"/>
      <c r="B6" s="14"/>
      <c r="C6" s="14"/>
      <c r="D6" s="14"/>
      <c r="E6" s="14"/>
      <c r="F6" s="70"/>
      <c r="G6" s="96"/>
      <c r="H6" s="70"/>
      <c r="I6" s="101"/>
      <c r="J6" s="65"/>
      <c r="K6" s="14"/>
      <c r="M6" s="14"/>
      <c r="N6" s="14"/>
    </row>
    <row r="7" spans="1:14" ht="12.75" customHeight="1" x14ac:dyDescent="0.2">
      <c r="A7" s="133" t="s">
        <v>42</v>
      </c>
      <c r="B7" s="133"/>
      <c r="C7" s="133"/>
      <c r="D7" s="15"/>
      <c r="E7" s="14"/>
      <c r="F7" s="70"/>
      <c r="G7" s="96"/>
      <c r="H7" s="70"/>
      <c r="I7" s="101"/>
      <c r="J7" s="65"/>
      <c r="L7" s="133" t="s">
        <v>45</v>
      </c>
      <c r="M7" s="133"/>
      <c r="N7" s="133"/>
    </row>
    <row r="8" spans="1:14" ht="26.25" customHeight="1" x14ac:dyDescent="0.2">
      <c r="A8" s="71"/>
      <c r="B8" s="17"/>
      <c r="C8" s="17"/>
      <c r="D8" s="18"/>
      <c r="E8" s="14"/>
      <c r="F8" s="70"/>
      <c r="G8" s="96"/>
      <c r="H8" s="70"/>
      <c r="I8" s="101"/>
      <c r="J8" s="65"/>
      <c r="K8" s="19"/>
      <c r="L8" s="110"/>
      <c r="M8" s="20"/>
      <c r="N8" s="20"/>
    </row>
    <row r="9" spans="1:14" ht="12.75" customHeight="1" x14ac:dyDescent="0.2">
      <c r="A9" s="139" t="s">
        <v>43</v>
      </c>
      <c r="B9" s="139"/>
      <c r="C9" s="139"/>
      <c r="D9" s="14"/>
      <c r="E9" s="14"/>
      <c r="F9" s="70"/>
      <c r="G9" s="96"/>
      <c r="H9" s="70"/>
      <c r="I9" s="101"/>
      <c r="J9" s="65"/>
      <c r="K9" s="14"/>
      <c r="L9" s="137" t="s">
        <v>46</v>
      </c>
      <c r="M9" s="137"/>
      <c r="N9" s="137"/>
    </row>
    <row r="10" spans="1:14" ht="30" customHeight="1" x14ac:dyDescent="0.2">
      <c r="A10" s="135"/>
      <c r="B10" s="135"/>
      <c r="C10" s="21"/>
      <c r="D10" s="14"/>
      <c r="E10" s="14"/>
      <c r="F10" s="70"/>
      <c r="G10" s="96"/>
      <c r="H10" s="70"/>
      <c r="I10" s="101"/>
      <c r="J10" s="65"/>
      <c r="K10" s="14"/>
      <c r="L10" s="138"/>
      <c r="M10" s="138"/>
      <c r="N10" s="138"/>
    </row>
    <row r="11" spans="1:14" ht="12.75" customHeight="1" x14ac:dyDescent="0.2">
      <c r="A11" s="139" t="s">
        <v>44</v>
      </c>
      <c r="B11" s="139"/>
      <c r="C11" s="139"/>
      <c r="D11" s="14"/>
      <c r="E11" s="14"/>
      <c r="F11" s="70"/>
      <c r="G11" s="96"/>
      <c r="H11" s="70"/>
      <c r="I11" s="101"/>
      <c r="J11" s="65"/>
      <c r="K11" s="14"/>
      <c r="L11" s="137" t="s">
        <v>47</v>
      </c>
      <c r="M11" s="137"/>
      <c r="N11" s="137"/>
    </row>
    <row r="12" spans="1:14" ht="27.75" customHeight="1" x14ac:dyDescent="0.2">
      <c r="A12" s="134"/>
      <c r="B12" s="135"/>
      <c r="C12" s="21"/>
      <c r="D12" s="14"/>
      <c r="E12" s="14"/>
      <c r="F12" s="70"/>
      <c r="G12" s="96"/>
      <c r="H12" s="70"/>
      <c r="I12" s="101"/>
      <c r="J12" s="65"/>
      <c r="K12" s="14"/>
      <c r="L12" s="136"/>
      <c r="M12" s="136"/>
      <c r="N12" s="136"/>
    </row>
    <row r="13" spans="1:14" ht="35.25" customHeight="1" x14ac:dyDescent="0.2">
      <c r="A13" s="70"/>
      <c r="B13" s="14"/>
      <c r="C13" s="14"/>
      <c r="D13" s="14"/>
      <c r="E13" s="14"/>
      <c r="F13" s="70"/>
      <c r="G13" s="70"/>
      <c r="H13" s="70"/>
      <c r="I13" s="101"/>
      <c r="J13" s="65"/>
      <c r="K13" s="14"/>
      <c r="M13" s="14"/>
      <c r="N13" s="14"/>
    </row>
    <row r="14" spans="1:14" s="175" customFormat="1" ht="39.950000000000003" customHeight="1" x14ac:dyDescent="0.25">
      <c r="A14" s="79" t="s">
        <v>138</v>
      </c>
      <c r="B14" s="79" t="s">
        <v>139</v>
      </c>
      <c r="C14" s="79" t="s">
        <v>41</v>
      </c>
      <c r="D14" s="80" t="s">
        <v>140</v>
      </c>
      <c r="E14" s="79" t="s">
        <v>141</v>
      </c>
      <c r="F14" s="174" t="s">
        <v>142</v>
      </c>
      <c r="G14" s="174" t="s">
        <v>143</v>
      </c>
      <c r="H14" s="174" t="s">
        <v>144</v>
      </c>
      <c r="I14" s="107" t="s">
        <v>145</v>
      </c>
      <c r="J14" s="81" t="s">
        <v>146</v>
      </c>
      <c r="K14" s="80" t="s">
        <v>147</v>
      </c>
      <c r="L14" s="82" t="s">
        <v>148</v>
      </c>
      <c r="M14" s="80" t="s">
        <v>149</v>
      </c>
      <c r="N14" s="80" t="s">
        <v>150</v>
      </c>
    </row>
    <row r="15" spans="1:14" s="92" customFormat="1" ht="30" customHeight="1" x14ac:dyDescent="0.25">
      <c r="A15" s="83">
        <v>1</v>
      </c>
      <c r="B15" s="3" t="s">
        <v>98</v>
      </c>
      <c r="C15" s="22"/>
      <c r="D15" s="23"/>
      <c r="E15" s="23"/>
      <c r="F15" s="3" t="s">
        <v>57</v>
      </c>
      <c r="G15" s="3" t="s">
        <v>59</v>
      </c>
      <c r="H15" s="6" t="s">
        <v>2</v>
      </c>
      <c r="I15" s="7">
        <v>75000</v>
      </c>
      <c r="J15" s="24"/>
      <c r="K15" s="25">
        <f t="shared" ref="K15:K33" si="0">I15*J15</f>
        <v>0</v>
      </c>
      <c r="L15" s="94">
        <v>0.1</v>
      </c>
      <c r="M15" s="25">
        <f t="shared" ref="M15:M33" si="1">K15*L15</f>
        <v>0</v>
      </c>
      <c r="N15" s="25">
        <f>K15+M15</f>
        <v>0</v>
      </c>
    </row>
    <row r="16" spans="1:14" s="92" customFormat="1" ht="30" customHeight="1" x14ac:dyDescent="0.25">
      <c r="A16" s="83">
        <v>2</v>
      </c>
      <c r="B16" s="84" t="s">
        <v>99</v>
      </c>
      <c r="C16" s="22"/>
      <c r="D16" s="23"/>
      <c r="E16" s="23"/>
      <c r="F16" s="84" t="s">
        <v>57</v>
      </c>
      <c r="G16" s="3" t="s">
        <v>59</v>
      </c>
      <c r="H16" s="6" t="s">
        <v>2</v>
      </c>
      <c r="I16" s="7">
        <v>26800</v>
      </c>
      <c r="J16" s="24"/>
      <c r="K16" s="25">
        <f t="shared" si="0"/>
        <v>0</v>
      </c>
      <c r="L16" s="94">
        <v>0.1</v>
      </c>
      <c r="M16" s="25">
        <f t="shared" si="1"/>
        <v>0</v>
      </c>
      <c r="N16" s="25">
        <f t="shared" ref="N16:N79" si="2">K16+M16</f>
        <v>0</v>
      </c>
    </row>
    <row r="17" spans="1:14" s="92" customFormat="1" ht="30" customHeight="1" x14ac:dyDescent="0.25">
      <c r="A17" s="83">
        <v>3</v>
      </c>
      <c r="B17" s="3" t="s">
        <v>48</v>
      </c>
      <c r="C17" s="22"/>
      <c r="D17" s="23"/>
      <c r="E17" s="23"/>
      <c r="F17" s="3" t="s">
        <v>57</v>
      </c>
      <c r="G17" s="3" t="s">
        <v>59</v>
      </c>
      <c r="H17" s="6" t="s">
        <v>2</v>
      </c>
      <c r="I17" s="7">
        <v>115040</v>
      </c>
      <c r="J17" s="24"/>
      <c r="K17" s="25">
        <f t="shared" si="0"/>
        <v>0</v>
      </c>
      <c r="L17" s="94">
        <v>0.1</v>
      </c>
      <c r="M17" s="25">
        <f t="shared" si="1"/>
        <v>0</v>
      </c>
      <c r="N17" s="25">
        <f t="shared" si="2"/>
        <v>0</v>
      </c>
    </row>
    <row r="18" spans="1:14" s="92" customFormat="1" ht="30" customHeight="1" x14ac:dyDescent="0.25">
      <c r="A18" s="83">
        <v>4</v>
      </c>
      <c r="B18" s="3" t="s">
        <v>49</v>
      </c>
      <c r="C18" s="22"/>
      <c r="D18" s="23"/>
      <c r="E18" s="23"/>
      <c r="F18" s="3" t="s">
        <v>57</v>
      </c>
      <c r="G18" s="3" t="s">
        <v>59</v>
      </c>
      <c r="H18" s="6" t="s">
        <v>2</v>
      </c>
      <c r="I18" s="7">
        <v>16500</v>
      </c>
      <c r="J18" s="24"/>
      <c r="K18" s="25">
        <f t="shared" si="0"/>
        <v>0</v>
      </c>
      <c r="L18" s="94">
        <v>0.1</v>
      </c>
      <c r="M18" s="25">
        <f t="shared" si="1"/>
        <v>0</v>
      </c>
      <c r="N18" s="25">
        <f t="shared" si="2"/>
        <v>0</v>
      </c>
    </row>
    <row r="19" spans="1:14" s="92" customFormat="1" ht="30" customHeight="1" x14ac:dyDescent="0.25">
      <c r="A19" s="83">
        <v>5</v>
      </c>
      <c r="B19" s="3" t="s">
        <v>75</v>
      </c>
      <c r="C19" s="22"/>
      <c r="D19" s="23"/>
      <c r="E19" s="23"/>
      <c r="F19" s="3" t="s">
        <v>57</v>
      </c>
      <c r="G19" s="3" t="s">
        <v>59</v>
      </c>
      <c r="H19" s="6" t="s">
        <v>2</v>
      </c>
      <c r="I19" s="7">
        <v>60</v>
      </c>
      <c r="J19" s="24"/>
      <c r="K19" s="25">
        <f t="shared" si="0"/>
        <v>0</v>
      </c>
      <c r="L19" s="94">
        <v>0.1</v>
      </c>
      <c r="M19" s="25">
        <f t="shared" si="1"/>
        <v>0</v>
      </c>
      <c r="N19" s="25">
        <f t="shared" si="2"/>
        <v>0</v>
      </c>
    </row>
    <row r="20" spans="1:14" s="92" customFormat="1" ht="30" customHeight="1" x14ac:dyDescent="0.25">
      <c r="A20" s="83">
        <v>6</v>
      </c>
      <c r="B20" s="3" t="s">
        <v>50</v>
      </c>
      <c r="C20" s="22"/>
      <c r="D20" s="23"/>
      <c r="E20" s="23"/>
      <c r="F20" s="3" t="s">
        <v>57</v>
      </c>
      <c r="G20" s="3" t="s">
        <v>74</v>
      </c>
      <c r="H20" s="6" t="s">
        <v>60</v>
      </c>
      <c r="I20" s="7">
        <v>1200000</v>
      </c>
      <c r="J20" s="24"/>
      <c r="K20" s="25">
        <f t="shared" si="0"/>
        <v>0</v>
      </c>
      <c r="L20" s="94">
        <v>0.1</v>
      </c>
      <c r="M20" s="25">
        <f t="shared" si="1"/>
        <v>0</v>
      </c>
      <c r="N20" s="25">
        <f t="shared" si="2"/>
        <v>0</v>
      </c>
    </row>
    <row r="21" spans="1:14" s="92" customFormat="1" ht="30" customHeight="1" x14ac:dyDescent="0.25">
      <c r="A21" s="83">
        <v>7</v>
      </c>
      <c r="B21" s="3" t="s">
        <v>51</v>
      </c>
      <c r="C21" s="22"/>
      <c r="D21" s="23"/>
      <c r="E21" s="23"/>
      <c r="F21" s="3" t="s">
        <v>57</v>
      </c>
      <c r="G21" s="3" t="s">
        <v>117</v>
      </c>
      <c r="H21" s="6" t="s">
        <v>60</v>
      </c>
      <c r="I21" s="7">
        <v>204000</v>
      </c>
      <c r="J21" s="24"/>
      <c r="K21" s="25">
        <f t="shared" si="0"/>
        <v>0</v>
      </c>
      <c r="L21" s="94">
        <v>0.1</v>
      </c>
      <c r="M21" s="25">
        <f t="shared" si="1"/>
        <v>0</v>
      </c>
      <c r="N21" s="25">
        <f t="shared" si="2"/>
        <v>0</v>
      </c>
    </row>
    <row r="22" spans="1:14" s="92" customFormat="1" ht="30" customHeight="1" x14ac:dyDescent="0.25">
      <c r="A22" s="83">
        <v>8</v>
      </c>
      <c r="B22" s="3" t="s">
        <v>100</v>
      </c>
      <c r="C22" s="22"/>
      <c r="D22" s="23"/>
      <c r="E22" s="23"/>
      <c r="F22" s="3" t="s">
        <v>26</v>
      </c>
      <c r="G22" s="3" t="s">
        <v>17</v>
      </c>
      <c r="H22" s="6" t="s">
        <v>118</v>
      </c>
      <c r="I22" s="7">
        <v>252</v>
      </c>
      <c r="J22" s="24"/>
      <c r="K22" s="25">
        <f t="shared" si="0"/>
        <v>0</v>
      </c>
      <c r="L22" s="94">
        <v>0.1</v>
      </c>
      <c r="M22" s="25">
        <f t="shared" si="1"/>
        <v>0</v>
      </c>
      <c r="N22" s="25">
        <f t="shared" si="2"/>
        <v>0</v>
      </c>
    </row>
    <row r="23" spans="1:14" s="92" customFormat="1" ht="30" customHeight="1" x14ac:dyDescent="0.25">
      <c r="A23" s="83">
        <v>9</v>
      </c>
      <c r="B23" s="3" t="s">
        <v>101</v>
      </c>
      <c r="C23" s="22"/>
      <c r="D23" s="23"/>
      <c r="E23" s="23"/>
      <c r="F23" s="3" t="s">
        <v>26</v>
      </c>
      <c r="G23" s="3" t="s">
        <v>18</v>
      </c>
      <c r="H23" s="6" t="s">
        <v>118</v>
      </c>
      <c r="I23" s="7">
        <v>1568</v>
      </c>
      <c r="J23" s="24"/>
      <c r="K23" s="25">
        <f t="shared" si="0"/>
        <v>0</v>
      </c>
      <c r="L23" s="94">
        <v>0.1</v>
      </c>
      <c r="M23" s="25">
        <f t="shared" si="1"/>
        <v>0</v>
      </c>
      <c r="N23" s="25">
        <f t="shared" si="2"/>
        <v>0</v>
      </c>
    </row>
    <row r="24" spans="1:14" s="92" customFormat="1" ht="30" customHeight="1" x14ac:dyDescent="0.25">
      <c r="A24" s="83">
        <v>10</v>
      </c>
      <c r="B24" s="3" t="s">
        <v>102</v>
      </c>
      <c r="C24" s="22"/>
      <c r="D24" s="23"/>
      <c r="E24" s="23"/>
      <c r="F24" s="3" t="s">
        <v>26</v>
      </c>
      <c r="G24" s="3" t="s">
        <v>119</v>
      </c>
      <c r="H24" s="6" t="s">
        <v>118</v>
      </c>
      <c r="I24" s="7">
        <v>784</v>
      </c>
      <c r="J24" s="24"/>
      <c r="K24" s="25">
        <f t="shared" si="0"/>
        <v>0</v>
      </c>
      <c r="L24" s="94">
        <v>0.1</v>
      </c>
      <c r="M24" s="25">
        <f t="shared" si="1"/>
        <v>0</v>
      </c>
      <c r="N24" s="25">
        <f t="shared" si="2"/>
        <v>0</v>
      </c>
    </row>
    <row r="25" spans="1:14" s="92" customFormat="1" ht="30" customHeight="1" x14ac:dyDescent="0.25">
      <c r="A25" s="83">
        <v>11</v>
      </c>
      <c r="B25" s="3" t="s">
        <v>103</v>
      </c>
      <c r="C25" s="22"/>
      <c r="D25" s="23"/>
      <c r="E25" s="23"/>
      <c r="F25" s="3" t="s">
        <v>26</v>
      </c>
      <c r="G25" s="3" t="s">
        <v>120</v>
      </c>
      <c r="H25" s="6" t="s">
        <v>118</v>
      </c>
      <c r="I25" s="7">
        <v>1568</v>
      </c>
      <c r="J25" s="24"/>
      <c r="K25" s="25">
        <f t="shared" si="0"/>
        <v>0</v>
      </c>
      <c r="L25" s="94">
        <v>0.1</v>
      </c>
      <c r="M25" s="25">
        <f t="shared" si="1"/>
        <v>0</v>
      </c>
      <c r="N25" s="25">
        <f t="shared" si="2"/>
        <v>0</v>
      </c>
    </row>
    <row r="26" spans="1:14" s="92" customFormat="1" ht="30" customHeight="1" x14ac:dyDescent="0.25">
      <c r="A26" s="83">
        <v>12</v>
      </c>
      <c r="B26" s="3" t="s">
        <v>104</v>
      </c>
      <c r="C26" s="22"/>
      <c r="D26" s="23"/>
      <c r="E26" s="23"/>
      <c r="F26" s="3" t="s">
        <v>26</v>
      </c>
      <c r="G26" s="3" t="s">
        <v>121</v>
      </c>
      <c r="H26" s="6" t="s">
        <v>118</v>
      </c>
      <c r="I26" s="7">
        <v>812</v>
      </c>
      <c r="J26" s="24"/>
      <c r="K26" s="25">
        <f t="shared" si="0"/>
        <v>0</v>
      </c>
      <c r="L26" s="94">
        <v>0.1</v>
      </c>
      <c r="M26" s="25">
        <f t="shared" si="1"/>
        <v>0</v>
      </c>
      <c r="N26" s="25">
        <f t="shared" si="2"/>
        <v>0</v>
      </c>
    </row>
    <row r="27" spans="1:14" s="92" customFormat="1" ht="30" customHeight="1" x14ac:dyDescent="0.25">
      <c r="A27" s="83">
        <v>13</v>
      </c>
      <c r="B27" s="3" t="s">
        <v>52</v>
      </c>
      <c r="C27" s="22"/>
      <c r="D27" s="23"/>
      <c r="E27" s="23"/>
      <c r="F27" s="3" t="s">
        <v>25</v>
      </c>
      <c r="G27" s="3" t="s">
        <v>61</v>
      </c>
      <c r="H27" s="6" t="s">
        <v>0</v>
      </c>
      <c r="I27" s="7">
        <v>25000</v>
      </c>
      <c r="J27" s="24"/>
      <c r="K27" s="25">
        <f t="shared" si="0"/>
        <v>0</v>
      </c>
      <c r="L27" s="94">
        <v>0.1</v>
      </c>
      <c r="M27" s="25">
        <f t="shared" si="1"/>
        <v>0</v>
      </c>
      <c r="N27" s="25">
        <f t="shared" si="2"/>
        <v>0</v>
      </c>
    </row>
    <row r="28" spans="1:14" s="93" customFormat="1" ht="30" customHeight="1" x14ac:dyDescent="0.25">
      <c r="A28" s="85">
        <v>14</v>
      </c>
      <c r="B28" s="3" t="s">
        <v>3</v>
      </c>
      <c r="C28" s="87"/>
      <c r="D28" s="87"/>
      <c r="E28" s="87"/>
      <c r="F28" s="97" t="s">
        <v>24</v>
      </c>
      <c r="G28" s="97" t="s">
        <v>62</v>
      </c>
      <c r="H28" s="97" t="s">
        <v>0</v>
      </c>
      <c r="I28" s="102">
        <v>1174000</v>
      </c>
      <c r="J28" s="60"/>
      <c r="K28" s="25">
        <f t="shared" si="0"/>
        <v>0</v>
      </c>
      <c r="L28" s="94">
        <v>0.1</v>
      </c>
      <c r="M28" s="25">
        <f t="shared" si="1"/>
        <v>0</v>
      </c>
      <c r="N28" s="25">
        <f t="shared" si="2"/>
        <v>0</v>
      </c>
    </row>
    <row r="29" spans="1:14" s="92" customFormat="1" ht="30" customHeight="1" x14ac:dyDescent="0.25">
      <c r="A29" s="83">
        <v>15</v>
      </c>
      <c r="B29" s="3" t="s">
        <v>105</v>
      </c>
      <c r="C29" s="22"/>
      <c r="D29" s="23"/>
      <c r="E29" s="23"/>
      <c r="F29" s="3" t="s">
        <v>25</v>
      </c>
      <c r="G29" s="3" t="s">
        <v>15</v>
      </c>
      <c r="H29" s="6" t="s">
        <v>122</v>
      </c>
      <c r="I29" s="7">
        <v>10</v>
      </c>
      <c r="J29" s="24"/>
      <c r="K29" s="25">
        <f t="shared" si="0"/>
        <v>0</v>
      </c>
      <c r="L29" s="94">
        <v>0.1</v>
      </c>
      <c r="M29" s="25">
        <f t="shared" si="1"/>
        <v>0</v>
      </c>
      <c r="N29" s="25">
        <f t="shared" si="2"/>
        <v>0</v>
      </c>
    </row>
    <row r="30" spans="1:14" s="92" customFormat="1" ht="30" customHeight="1" x14ac:dyDescent="0.25">
      <c r="A30" s="83">
        <v>16</v>
      </c>
      <c r="B30" s="3" t="s">
        <v>106</v>
      </c>
      <c r="C30" s="22"/>
      <c r="D30" s="23"/>
      <c r="E30" s="23"/>
      <c r="F30" s="3" t="s">
        <v>25</v>
      </c>
      <c r="G30" s="3" t="s">
        <v>13</v>
      </c>
      <c r="H30" s="6" t="s">
        <v>122</v>
      </c>
      <c r="I30" s="7">
        <v>230</v>
      </c>
      <c r="J30" s="24"/>
      <c r="K30" s="25">
        <f t="shared" si="0"/>
        <v>0</v>
      </c>
      <c r="L30" s="94">
        <v>0.1</v>
      </c>
      <c r="M30" s="25">
        <f t="shared" si="1"/>
        <v>0</v>
      </c>
      <c r="N30" s="25">
        <f t="shared" si="2"/>
        <v>0</v>
      </c>
    </row>
    <row r="31" spans="1:14" s="92" customFormat="1" ht="30" customHeight="1" x14ac:dyDescent="0.25">
      <c r="A31" s="83">
        <v>17</v>
      </c>
      <c r="B31" s="3" t="s">
        <v>4</v>
      </c>
      <c r="C31" s="22"/>
      <c r="D31" s="23"/>
      <c r="E31" s="23"/>
      <c r="F31" s="3" t="s">
        <v>27</v>
      </c>
      <c r="G31" s="3" t="s">
        <v>14</v>
      </c>
      <c r="H31" s="6" t="s">
        <v>122</v>
      </c>
      <c r="I31" s="7">
        <v>470</v>
      </c>
      <c r="J31" s="24"/>
      <c r="K31" s="25">
        <f t="shared" si="0"/>
        <v>0</v>
      </c>
      <c r="L31" s="94">
        <v>0.1</v>
      </c>
      <c r="M31" s="25">
        <f t="shared" si="1"/>
        <v>0</v>
      </c>
      <c r="N31" s="25">
        <f t="shared" si="2"/>
        <v>0</v>
      </c>
    </row>
    <row r="32" spans="1:14" s="92" customFormat="1" ht="30" customHeight="1" x14ac:dyDescent="0.25">
      <c r="A32" s="146">
        <v>18</v>
      </c>
      <c r="B32" s="143" t="s">
        <v>107</v>
      </c>
      <c r="C32" s="22"/>
      <c r="D32" s="23"/>
      <c r="E32" s="23"/>
      <c r="F32" s="143" t="s">
        <v>28</v>
      </c>
      <c r="G32" s="3" t="s">
        <v>15</v>
      </c>
      <c r="H32" s="6" t="s">
        <v>1</v>
      </c>
      <c r="I32" s="7">
        <v>5320</v>
      </c>
      <c r="J32" s="24"/>
      <c r="K32" s="25">
        <f t="shared" si="0"/>
        <v>0</v>
      </c>
      <c r="L32" s="94">
        <v>0.1</v>
      </c>
      <c r="M32" s="25">
        <f t="shared" si="1"/>
        <v>0</v>
      </c>
      <c r="N32" s="25">
        <f t="shared" si="2"/>
        <v>0</v>
      </c>
    </row>
    <row r="33" spans="1:14" s="92" customFormat="1" ht="30" customHeight="1" x14ac:dyDescent="0.25">
      <c r="A33" s="146"/>
      <c r="B33" s="145"/>
      <c r="C33" s="22"/>
      <c r="D33" s="23"/>
      <c r="E33" s="23"/>
      <c r="F33" s="144"/>
      <c r="G33" s="3" t="s">
        <v>13</v>
      </c>
      <c r="H33" s="6" t="s">
        <v>1</v>
      </c>
      <c r="I33" s="7">
        <v>3724</v>
      </c>
      <c r="J33" s="24"/>
      <c r="K33" s="25">
        <f t="shared" si="0"/>
        <v>0</v>
      </c>
      <c r="L33" s="94">
        <v>0.1</v>
      </c>
      <c r="M33" s="25">
        <f t="shared" si="1"/>
        <v>0</v>
      </c>
      <c r="N33" s="25">
        <f t="shared" si="2"/>
        <v>0</v>
      </c>
    </row>
    <row r="34" spans="1:14" s="92" customFormat="1" ht="30" customHeight="1" x14ac:dyDescent="0.25">
      <c r="A34" s="146"/>
      <c r="B34" s="144"/>
      <c r="C34" s="142" t="s">
        <v>151</v>
      </c>
      <c r="D34" s="142"/>
      <c r="E34" s="142"/>
      <c r="F34" s="142"/>
      <c r="G34" s="142"/>
      <c r="H34" s="142"/>
      <c r="I34" s="142"/>
      <c r="J34" s="142"/>
      <c r="K34" s="25">
        <f>K32+K33</f>
        <v>0</v>
      </c>
      <c r="L34" s="94">
        <v>0.1</v>
      </c>
      <c r="M34" s="25">
        <f>M32+M33</f>
        <v>0</v>
      </c>
      <c r="N34" s="25">
        <f t="shared" si="2"/>
        <v>0</v>
      </c>
    </row>
    <row r="35" spans="1:14" s="93" customFormat="1" ht="30" customHeight="1" x14ac:dyDescent="0.25">
      <c r="A35" s="85">
        <v>19</v>
      </c>
      <c r="B35" s="3" t="s">
        <v>108</v>
      </c>
      <c r="C35" s="119"/>
      <c r="D35" s="119"/>
      <c r="E35" s="119"/>
      <c r="F35" s="118" t="s">
        <v>57</v>
      </c>
      <c r="G35" s="118" t="s">
        <v>123</v>
      </c>
      <c r="H35" s="118" t="s">
        <v>122</v>
      </c>
      <c r="I35" s="120">
        <v>120</v>
      </c>
      <c r="J35" s="121"/>
      <c r="K35" s="26">
        <f>J35*I35</f>
        <v>0</v>
      </c>
      <c r="L35" s="94">
        <v>0.1</v>
      </c>
      <c r="M35" s="26">
        <f>L35*K35</f>
        <v>0</v>
      </c>
      <c r="N35" s="25">
        <f t="shared" si="2"/>
        <v>0</v>
      </c>
    </row>
    <row r="36" spans="1:14" s="92" customFormat="1" ht="36" x14ac:dyDescent="0.25">
      <c r="A36" s="85">
        <v>20</v>
      </c>
      <c r="B36" s="4" t="s">
        <v>76</v>
      </c>
      <c r="C36" s="95"/>
      <c r="D36" s="95"/>
      <c r="E36" s="95"/>
      <c r="F36" s="4" t="s">
        <v>33</v>
      </c>
      <c r="G36" s="4" t="s">
        <v>16</v>
      </c>
      <c r="H36" s="86" t="s">
        <v>1</v>
      </c>
      <c r="I36" s="7">
        <v>1550</v>
      </c>
      <c r="J36" s="60"/>
      <c r="K36" s="26">
        <f t="shared" ref="K36:K40" si="3">J36*I36</f>
        <v>0</v>
      </c>
      <c r="L36" s="94">
        <v>0.1</v>
      </c>
      <c r="M36" s="26">
        <f>L36*K36</f>
        <v>0</v>
      </c>
      <c r="N36" s="25">
        <f t="shared" si="2"/>
        <v>0</v>
      </c>
    </row>
    <row r="37" spans="1:14" s="92" customFormat="1" ht="30" customHeight="1" x14ac:dyDescent="0.25">
      <c r="A37" s="85">
        <v>21</v>
      </c>
      <c r="B37" s="4" t="s">
        <v>77</v>
      </c>
      <c r="C37" s="95"/>
      <c r="D37" s="95"/>
      <c r="E37" s="95"/>
      <c r="F37" s="4" t="s">
        <v>57</v>
      </c>
      <c r="G37" s="4" t="s">
        <v>85</v>
      </c>
      <c r="H37" s="86" t="s">
        <v>122</v>
      </c>
      <c r="I37" s="7">
        <v>3700</v>
      </c>
      <c r="J37" s="60"/>
      <c r="K37" s="26">
        <f t="shared" si="3"/>
        <v>0</v>
      </c>
      <c r="L37" s="94">
        <v>0.1</v>
      </c>
      <c r="M37" s="26">
        <f t="shared" ref="M37:M40" si="4">L37*K37</f>
        <v>0</v>
      </c>
      <c r="N37" s="25">
        <f t="shared" si="2"/>
        <v>0</v>
      </c>
    </row>
    <row r="38" spans="1:14" s="92" customFormat="1" ht="30" customHeight="1" x14ac:dyDescent="0.25">
      <c r="A38" s="85">
        <v>22</v>
      </c>
      <c r="B38" s="3" t="s">
        <v>5</v>
      </c>
      <c r="C38" s="95"/>
      <c r="D38" s="95"/>
      <c r="E38" s="95"/>
      <c r="F38" s="3" t="s">
        <v>29</v>
      </c>
      <c r="G38" s="3" t="s">
        <v>15</v>
      </c>
      <c r="H38" s="6" t="s">
        <v>122</v>
      </c>
      <c r="I38" s="7">
        <v>13600</v>
      </c>
      <c r="J38" s="60"/>
      <c r="K38" s="26">
        <f t="shared" si="3"/>
        <v>0</v>
      </c>
      <c r="L38" s="94">
        <v>0.1</v>
      </c>
      <c r="M38" s="26">
        <f t="shared" si="4"/>
        <v>0</v>
      </c>
      <c r="N38" s="25">
        <f t="shared" si="2"/>
        <v>0</v>
      </c>
    </row>
    <row r="39" spans="1:14" s="92" customFormat="1" ht="30" customHeight="1" x14ac:dyDescent="0.25">
      <c r="A39" s="146">
        <v>23</v>
      </c>
      <c r="B39" s="143" t="s">
        <v>6</v>
      </c>
      <c r="C39" s="22"/>
      <c r="D39" s="23"/>
      <c r="E39" s="23"/>
      <c r="F39" s="143" t="s">
        <v>28</v>
      </c>
      <c r="G39" s="3" t="s">
        <v>15</v>
      </c>
      <c r="H39" s="3" t="s">
        <v>1</v>
      </c>
      <c r="I39" s="7">
        <v>1215</v>
      </c>
      <c r="J39" s="24"/>
      <c r="K39" s="26">
        <f t="shared" si="3"/>
        <v>0</v>
      </c>
      <c r="L39" s="94">
        <v>0.1</v>
      </c>
      <c r="M39" s="26">
        <f t="shared" si="4"/>
        <v>0</v>
      </c>
      <c r="N39" s="25">
        <f t="shared" si="2"/>
        <v>0</v>
      </c>
    </row>
    <row r="40" spans="1:14" s="92" customFormat="1" ht="30" customHeight="1" x14ac:dyDescent="0.25">
      <c r="A40" s="146"/>
      <c r="B40" s="145"/>
      <c r="C40" s="22"/>
      <c r="D40" s="23"/>
      <c r="E40" s="23"/>
      <c r="F40" s="144"/>
      <c r="G40" s="3" t="s">
        <v>17</v>
      </c>
      <c r="H40" s="3" t="s">
        <v>1</v>
      </c>
      <c r="I40" s="7">
        <v>1250</v>
      </c>
      <c r="J40" s="24"/>
      <c r="K40" s="26">
        <f t="shared" si="3"/>
        <v>0</v>
      </c>
      <c r="L40" s="94">
        <v>0.1</v>
      </c>
      <c r="M40" s="26">
        <f t="shared" si="4"/>
        <v>0</v>
      </c>
      <c r="N40" s="25">
        <f t="shared" si="2"/>
        <v>0</v>
      </c>
    </row>
    <row r="41" spans="1:14" s="92" customFormat="1" ht="30" customHeight="1" x14ac:dyDescent="0.25">
      <c r="A41" s="146"/>
      <c r="B41" s="144"/>
      <c r="C41" s="142" t="s">
        <v>152</v>
      </c>
      <c r="D41" s="142"/>
      <c r="E41" s="142"/>
      <c r="F41" s="142"/>
      <c r="G41" s="142"/>
      <c r="H41" s="142"/>
      <c r="I41" s="142"/>
      <c r="J41" s="142"/>
      <c r="K41" s="25">
        <f>K39+K40</f>
        <v>0</v>
      </c>
      <c r="L41" s="94">
        <v>0.1</v>
      </c>
      <c r="M41" s="25">
        <f>M39+M40</f>
        <v>0</v>
      </c>
      <c r="N41" s="25">
        <f t="shared" si="2"/>
        <v>0</v>
      </c>
    </row>
    <row r="42" spans="1:14" s="92" customFormat="1" ht="30" customHeight="1" x14ac:dyDescent="0.25">
      <c r="A42" s="83">
        <v>24</v>
      </c>
      <c r="B42" s="3" t="s">
        <v>78</v>
      </c>
      <c r="C42" s="122"/>
      <c r="D42" s="123"/>
      <c r="E42" s="123"/>
      <c r="F42" s="116" t="s">
        <v>28</v>
      </c>
      <c r="G42" s="116" t="s">
        <v>15</v>
      </c>
      <c r="H42" s="116" t="s">
        <v>122</v>
      </c>
      <c r="I42" s="124">
        <v>820</v>
      </c>
      <c r="J42" s="125"/>
      <c r="K42" s="25">
        <f>I42*J42</f>
        <v>0</v>
      </c>
      <c r="L42" s="94">
        <v>0.1</v>
      </c>
      <c r="M42" s="25">
        <f>L42*K42</f>
        <v>0</v>
      </c>
      <c r="N42" s="25">
        <f t="shared" si="2"/>
        <v>0</v>
      </c>
    </row>
    <row r="43" spans="1:14" s="92" customFormat="1" ht="30" customHeight="1" x14ac:dyDescent="0.25">
      <c r="A43" s="83">
        <v>25</v>
      </c>
      <c r="B43" s="106" t="s">
        <v>109</v>
      </c>
      <c r="C43" s="95"/>
      <c r="D43" s="95"/>
      <c r="E43" s="95"/>
      <c r="F43" s="3" t="s">
        <v>28</v>
      </c>
      <c r="G43" s="3" t="s">
        <v>124</v>
      </c>
      <c r="H43" s="3" t="s">
        <v>122</v>
      </c>
      <c r="I43" s="7">
        <v>1820</v>
      </c>
      <c r="J43" s="60"/>
      <c r="K43" s="25">
        <f t="shared" ref="K43:K50" si="5">I43*J43</f>
        <v>0</v>
      </c>
      <c r="L43" s="94">
        <v>0.1</v>
      </c>
      <c r="M43" s="25">
        <f t="shared" ref="M43:M50" si="6">L43*K43</f>
        <v>0</v>
      </c>
      <c r="N43" s="25">
        <f t="shared" si="2"/>
        <v>0</v>
      </c>
    </row>
    <row r="44" spans="1:14" s="92" customFormat="1" ht="30" customHeight="1" x14ac:dyDescent="0.25">
      <c r="A44" s="83">
        <v>26</v>
      </c>
      <c r="B44" s="3" t="s">
        <v>135</v>
      </c>
      <c r="C44" s="95"/>
      <c r="D44" s="95"/>
      <c r="E44" s="95"/>
      <c r="F44" s="3" t="s">
        <v>25</v>
      </c>
      <c r="G44" s="3" t="s">
        <v>15</v>
      </c>
      <c r="H44" s="3" t="s">
        <v>122</v>
      </c>
      <c r="I44" s="7">
        <v>1020</v>
      </c>
      <c r="J44" s="60"/>
      <c r="K44" s="25">
        <f t="shared" si="5"/>
        <v>0</v>
      </c>
      <c r="L44" s="94">
        <v>0.1</v>
      </c>
      <c r="M44" s="25">
        <f t="shared" si="6"/>
        <v>0</v>
      </c>
      <c r="N44" s="25">
        <f t="shared" si="2"/>
        <v>0</v>
      </c>
    </row>
    <row r="45" spans="1:14" s="92" customFormat="1" ht="30" customHeight="1" x14ac:dyDescent="0.25">
      <c r="A45" s="83">
        <v>27</v>
      </c>
      <c r="B45" s="3" t="s">
        <v>136</v>
      </c>
      <c r="C45" s="95"/>
      <c r="D45" s="95"/>
      <c r="E45" s="95"/>
      <c r="F45" s="3" t="s">
        <v>25</v>
      </c>
      <c r="G45" s="3" t="s">
        <v>125</v>
      </c>
      <c r="H45" s="3" t="s">
        <v>122</v>
      </c>
      <c r="I45" s="7">
        <v>1020</v>
      </c>
      <c r="J45" s="60"/>
      <c r="K45" s="25">
        <f t="shared" si="5"/>
        <v>0</v>
      </c>
      <c r="L45" s="94">
        <v>0.1</v>
      </c>
      <c r="M45" s="25">
        <f t="shared" si="6"/>
        <v>0</v>
      </c>
      <c r="N45" s="25">
        <f t="shared" si="2"/>
        <v>0</v>
      </c>
    </row>
    <row r="46" spans="1:14" s="93" customFormat="1" ht="30" customHeight="1" x14ac:dyDescent="0.25">
      <c r="A46" s="85">
        <v>28</v>
      </c>
      <c r="B46" s="106" t="s">
        <v>110</v>
      </c>
      <c r="C46" s="87"/>
      <c r="D46" s="87"/>
      <c r="E46" s="87"/>
      <c r="F46" s="97" t="s">
        <v>28</v>
      </c>
      <c r="G46" s="97" t="s">
        <v>126</v>
      </c>
      <c r="H46" s="97" t="s">
        <v>122</v>
      </c>
      <c r="I46" s="102">
        <v>175</v>
      </c>
      <c r="J46" s="60"/>
      <c r="K46" s="25">
        <f t="shared" si="5"/>
        <v>0</v>
      </c>
      <c r="L46" s="94">
        <v>0.1</v>
      </c>
      <c r="M46" s="25">
        <f t="shared" si="6"/>
        <v>0</v>
      </c>
      <c r="N46" s="25">
        <f t="shared" si="2"/>
        <v>0</v>
      </c>
    </row>
    <row r="47" spans="1:14" s="92" customFormat="1" ht="30" customHeight="1" x14ac:dyDescent="0.25">
      <c r="A47" s="83">
        <v>29</v>
      </c>
      <c r="B47" s="3" t="s">
        <v>7</v>
      </c>
      <c r="C47" s="22"/>
      <c r="D47" s="23"/>
      <c r="E47" s="23"/>
      <c r="F47" s="3" t="s">
        <v>26</v>
      </c>
      <c r="G47" s="3" t="s">
        <v>18</v>
      </c>
      <c r="H47" s="6" t="s">
        <v>118</v>
      </c>
      <c r="I47" s="7">
        <v>15360</v>
      </c>
      <c r="J47" s="24"/>
      <c r="K47" s="25">
        <f t="shared" si="5"/>
        <v>0</v>
      </c>
      <c r="L47" s="94">
        <v>0.1</v>
      </c>
      <c r="M47" s="25">
        <f t="shared" si="6"/>
        <v>0</v>
      </c>
      <c r="N47" s="25">
        <f t="shared" si="2"/>
        <v>0</v>
      </c>
    </row>
    <row r="48" spans="1:14" s="92" customFormat="1" ht="30" customHeight="1" x14ac:dyDescent="0.25">
      <c r="A48" s="146">
        <v>30</v>
      </c>
      <c r="B48" s="143" t="s">
        <v>8</v>
      </c>
      <c r="C48" s="22"/>
      <c r="D48" s="23"/>
      <c r="E48" s="23"/>
      <c r="F48" s="143" t="s">
        <v>26</v>
      </c>
      <c r="G48" s="3" t="s">
        <v>19</v>
      </c>
      <c r="H48" s="155" t="s">
        <v>118</v>
      </c>
      <c r="I48" s="7">
        <v>300</v>
      </c>
      <c r="J48" s="24"/>
      <c r="K48" s="25">
        <f t="shared" si="5"/>
        <v>0</v>
      </c>
      <c r="L48" s="94">
        <v>0.1</v>
      </c>
      <c r="M48" s="25">
        <f t="shared" si="6"/>
        <v>0</v>
      </c>
      <c r="N48" s="25">
        <f t="shared" si="2"/>
        <v>0</v>
      </c>
    </row>
    <row r="49" spans="1:14" s="92" customFormat="1" ht="30" customHeight="1" x14ac:dyDescent="0.25">
      <c r="A49" s="146"/>
      <c r="B49" s="145"/>
      <c r="C49" s="22"/>
      <c r="D49" s="23"/>
      <c r="E49" s="23"/>
      <c r="F49" s="145"/>
      <c r="G49" s="4" t="s">
        <v>15</v>
      </c>
      <c r="H49" s="156"/>
      <c r="I49" s="7">
        <v>660</v>
      </c>
      <c r="J49" s="24"/>
      <c r="K49" s="25">
        <f t="shared" si="5"/>
        <v>0</v>
      </c>
      <c r="L49" s="94">
        <v>0.1</v>
      </c>
      <c r="M49" s="25">
        <f t="shared" si="6"/>
        <v>0</v>
      </c>
      <c r="N49" s="25">
        <f t="shared" si="2"/>
        <v>0</v>
      </c>
    </row>
    <row r="50" spans="1:14" s="92" customFormat="1" ht="30" customHeight="1" x14ac:dyDescent="0.25">
      <c r="A50" s="146"/>
      <c r="B50" s="145"/>
      <c r="C50" s="22"/>
      <c r="D50" s="23"/>
      <c r="E50" s="23"/>
      <c r="F50" s="144"/>
      <c r="G50" s="4" t="s">
        <v>20</v>
      </c>
      <c r="H50" s="157"/>
      <c r="I50" s="7">
        <v>10300</v>
      </c>
      <c r="J50" s="24"/>
      <c r="K50" s="25">
        <f t="shared" si="5"/>
        <v>0</v>
      </c>
      <c r="L50" s="94">
        <v>0.1</v>
      </c>
      <c r="M50" s="25">
        <f t="shared" si="6"/>
        <v>0</v>
      </c>
      <c r="N50" s="25">
        <f t="shared" si="2"/>
        <v>0</v>
      </c>
    </row>
    <row r="51" spans="1:14" s="92" customFormat="1" ht="30" customHeight="1" x14ac:dyDescent="0.25">
      <c r="A51" s="146"/>
      <c r="B51" s="144"/>
      <c r="C51" s="142" t="s">
        <v>153</v>
      </c>
      <c r="D51" s="142"/>
      <c r="E51" s="142"/>
      <c r="F51" s="142"/>
      <c r="G51" s="142"/>
      <c r="H51" s="142"/>
      <c r="I51" s="142"/>
      <c r="J51" s="142"/>
      <c r="K51" s="25">
        <f>K48+K49+K50</f>
        <v>0</v>
      </c>
      <c r="L51" s="94">
        <v>0.1</v>
      </c>
      <c r="M51" s="25">
        <f>M48+M49+M50</f>
        <v>0</v>
      </c>
      <c r="N51" s="25">
        <f t="shared" si="2"/>
        <v>0</v>
      </c>
    </row>
    <row r="52" spans="1:14" s="93" customFormat="1" ht="30" customHeight="1" x14ac:dyDescent="0.25">
      <c r="A52" s="146">
        <v>31</v>
      </c>
      <c r="B52" s="160" t="s">
        <v>9</v>
      </c>
      <c r="C52" s="119"/>
      <c r="D52" s="119"/>
      <c r="E52" s="119"/>
      <c r="F52" s="158" t="s">
        <v>24</v>
      </c>
      <c r="G52" s="118" t="s">
        <v>21</v>
      </c>
      <c r="H52" s="158" t="s">
        <v>127</v>
      </c>
      <c r="I52" s="120">
        <v>3080</v>
      </c>
      <c r="J52" s="121"/>
      <c r="K52" s="25">
        <f>I52*J52</f>
        <v>0</v>
      </c>
      <c r="L52" s="94">
        <v>0.1</v>
      </c>
      <c r="M52" s="25">
        <f t="shared" ref="M52:M59" si="7">L52*K52</f>
        <v>0</v>
      </c>
      <c r="N52" s="25">
        <f t="shared" si="2"/>
        <v>0</v>
      </c>
    </row>
    <row r="53" spans="1:14" s="92" customFormat="1" ht="30" customHeight="1" x14ac:dyDescent="0.25">
      <c r="A53" s="146"/>
      <c r="B53" s="161"/>
      <c r="C53" s="22"/>
      <c r="D53" s="23"/>
      <c r="E53" s="23"/>
      <c r="F53" s="158"/>
      <c r="G53" s="4" t="s">
        <v>19</v>
      </c>
      <c r="H53" s="158"/>
      <c r="I53" s="7">
        <v>2800</v>
      </c>
      <c r="J53" s="24"/>
      <c r="K53" s="25">
        <f t="shared" ref="K53:K54" si="8">I53*J53</f>
        <v>0</v>
      </c>
      <c r="L53" s="94">
        <v>0.1</v>
      </c>
      <c r="M53" s="25">
        <f t="shared" si="7"/>
        <v>0</v>
      </c>
      <c r="N53" s="25">
        <f t="shared" si="2"/>
        <v>0</v>
      </c>
    </row>
    <row r="54" spans="1:14" s="92" customFormat="1" ht="30" customHeight="1" x14ac:dyDescent="0.25">
      <c r="A54" s="146"/>
      <c r="B54" s="161"/>
      <c r="C54" s="22"/>
      <c r="D54" s="23"/>
      <c r="E54" s="23"/>
      <c r="F54" s="159"/>
      <c r="G54" s="3" t="s">
        <v>22</v>
      </c>
      <c r="H54" s="159"/>
      <c r="I54" s="7">
        <v>22820</v>
      </c>
      <c r="J54" s="24"/>
      <c r="K54" s="25">
        <f t="shared" si="8"/>
        <v>0</v>
      </c>
      <c r="L54" s="94">
        <v>0.1</v>
      </c>
      <c r="M54" s="25">
        <f t="shared" si="7"/>
        <v>0</v>
      </c>
      <c r="N54" s="25">
        <f t="shared" si="2"/>
        <v>0</v>
      </c>
    </row>
    <row r="55" spans="1:14" s="92" customFormat="1" ht="30" customHeight="1" x14ac:dyDescent="0.25">
      <c r="A55" s="146"/>
      <c r="B55" s="162"/>
      <c r="C55" s="142" t="s">
        <v>154</v>
      </c>
      <c r="D55" s="142"/>
      <c r="E55" s="142"/>
      <c r="F55" s="142"/>
      <c r="G55" s="142"/>
      <c r="H55" s="142"/>
      <c r="I55" s="142"/>
      <c r="J55" s="142"/>
      <c r="K55" s="25">
        <f>K52+K53+K54</f>
        <v>0</v>
      </c>
      <c r="L55" s="94">
        <v>0.1</v>
      </c>
      <c r="M55" s="25">
        <f>M52+M53+M54</f>
        <v>0</v>
      </c>
      <c r="N55" s="25">
        <f t="shared" si="2"/>
        <v>0</v>
      </c>
    </row>
    <row r="56" spans="1:14" s="92" customFormat="1" ht="30" customHeight="1" x14ac:dyDescent="0.25">
      <c r="A56" s="83">
        <v>32</v>
      </c>
      <c r="B56" s="88" t="s">
        <v>10</v>
      </c>
      <c r="C56" s="122"/>
      <c r="D56" s="123"/>
      <c r="E56" s="123"/>
      <c r="F56" s="126" t="s">
        <v>26</v>
      </c>
      <c r="G56" s="126" t="s">
        <v>18</v>
      </c>
      <c r="H56" s="117" t="s">
        <v>118</v>
      </c>
      <c r="I56" s="124">
        <v>41300</v>
      </c>
      <c r="J56" s="125"/>
      <c r="K56" s="25">
        <f t="shared" ref="K56:K59" si="9">I56*J56</f>
        <v>0</v>
      </c>
      <c r="L56" s="94">
        <v>0.1</v>
      </c>
      <c r="M56" s="25">
        <f t="shared" si="7"/>
        <v>0</v>
      </c>
      <c r="N56" s="25">
        <f t="shared" si="2"/>
        <v>0</v>
      </c>
    </row>
    <row r="57" spans="1:14" s="92" customFormat="1" ht="30" customHeight="1" x14ac:dyDescent="0.25">
      <c r="A57" s="83">
        <v>33</v>
      </c>
      <c r="B57" s="3" t="s">
        <v>11</v>
      </c>
      <c r="C57" s="22"/>
      <c r="D57" s="23"/>
      <c r="E57" s="23"/>
      <c r="F57" s="3" t="s">
        <v>24</v>
      </c>
      <c r="G57" s="3" t="s">
        <v>23</v>
      </c>
      <c r="H57" s="6" t="s">
        <v>127</v>
      </c>
      <c r="I57" s="7">
        <v>112112</v>
      </c>
      <c r="J57" s="24"/>
      <c r="K57" s="25">
        <f t="shared" si="9"/>
        <v>0</v>
      </c>
      <c r="L57" s="94">
        <v>0.1</v>
      </c>
      <c r="M57" s="25">
        <f t="shared" si="7"/>
        <v>0</v>
      </c>
      <c r="N57" s="25">
        <f t="shared" si="2"/>
        <v>0</v>
      </c>
    </row>
    <row r="58" spans="1:14" s="92" customFormat="1" ht="30" customHeight="1" x14ac:dyDescent="0.25">
      <c r="A58" s="146">
        <v>34</v>
      </c>
      <c r="B58" s="143" t="s">
        <v>79</v>
      </c>
      <c r="C58" s="22"/>
      <c r="D58" s="23"/>
      <c r="E58" s="23"/>
      <c r="F58" s="143" t="s">
        <v>26</v>
      </c>
      <c r="G58" s="3" t="s">
        <v>23</v>
      </c>
      <c r="H58" s="155" t="s">
        <v>118</v>
      </c>
      <c r="I58" s="7">
        <v>300</v>
      </c>
      <c r="J58" s="24"/>
      <c r="K58" s="25">
        <f t="shared" si="9"/>
        <v>0</v>
      </c>
      <c r="L58" s="94">
        <v>0.1</v>
      </c>
      <c r="M58" s="25">
        <f t="shared" si="7"/>
        <v>0</v>
      </c>
      <c r="N58" s="25">
        <f t="shared" si="2"/>
        <v>0</v>
      </c>
    </row>
    <row r="59" spans="1:14" s="92" customFormat="1" ht="30" customHeight="1" x14ac:dyDescent="0.25">
      <c r="A59" s="146"/>
      <c r="B59" s="145"/>
      <c r="C59" s="22"/>
      <c r="D59" s="23"/>
      <c r="E59" s="23"/>
      <c r="F59" s="144"/>
      <c r="G59" s="3" t="s">
        <v>17</v>
      </c>
      <c r="H59" s="157"/>
      <c r="I59" s="7">
        <v>7440</v>
      </c>
      <c r="J59" s="24"/>
      <c r="K59" s="25">
        <f t="shared" si="9"/>
        <v>0</v>
      </c>
      <c r="L59" s="94">
        <v>0.1</v>
      </c>
      <c r="M59" s="25">
        <f t="shared" si="7"/>
        <v>0</v>
      </c>
      <c r="N59" s="25">
        <f t="shared" si="2"/>
        <v>0</v>
      </c>
    </row>
    <row r="60" spans="1:14" s="92" customFormat="1" ht="30" customHeight="1" x14ac:dyDescent="0.25">
      <c r="A60" s="146"/>
      <c r="B60" s="144"/>
      <c r="C60" s="142" t="s">
        <v>155</v>
      </c>
      <c r="D60" s="142"/>
      <c r="E60" s="142"/>
      <c r="F60" s="142"/>
      <c r="G60" s="142"/>
      <c r="H60" s="142"/>
      <c r="I60" s="142"/>
      <c r="J60" s="142"/>
      <c r="K60" s="25">
        <f>K58+K59</f>
        <v>0</v>
      </c>
      <c r="L60" s="94">
        <v>0.1</v>
      </c>
      <c r="M60" s="25">
        <f>M58+M59</f>
        <v>0</v>
      </c>
      <c r="N60" s="25">
        <f t="shared" si="2"/>
        <v>0</v>
      </c>
    </row>
    <row r="61" spans="1:14" s="92" customFormat="1" ht="30" customHeight="1" x14ac:dyDescent="0.25">
      <c r="A61" s="83">
        <v>35</v>
      </c>
      <c r="B61" s="3" t="s">
        <v>80</v>
      </c>
      <c r="C61" s="122"/>
      <c r="D61" s="123"/>
      <c r="E61" s="123"/>
      <c r="F61" s="116" t="s">
        <v>26</v>
      </c>
      <c r="G61" s="116" t="s">
        <v>128</v>
      </c>
      <c r="H61" s="117" t="s">
        <v>118</v>
      </c>
      <c r="I61" s="124">
        <v>3696</v>
      </c>
      <c r="J61" s="125"/>
      <c r="K61" s="25">
        <f t="shared" ref="K61:K68" si="10">I61*J61</f>
        <v>0</v>
      </c>
      <c r="L61" s="94">
        <v>0.1</v>
      </c>
      <c r="M61" s="25">
        <f>L61*K61</f>
        <v>0</v>
      </c>
      <c r="N61" s="25">
        <f t="shared" si="2"/>
        <v>0</v>
      </c>
    </row>
    <row r="62" spans="1:14" s="92" customFormat="1" ht="30" customHeight="1" x14ac:dyDescent="0.25">
      <c r="A62" s="83">
        <v>36</v>
      </c>
      <c r="B62" s="3" t="s">
        <v>12</v>
      </c>
      <c r="C62" s="22"/>
      <c r="D62" s="23"/>
      <c r="E62" s="23"/>
      <c r="F62" s="3" t="s">
        <v>58</v>
      </c>
      <c r="G62" s="3" t="s">
        <v>14</v>
      </c>
      <c r="H62" s="6" t="s">
        <v>127</v>
      </c>
      <c r="I62" s="7">
        <v>17000</v>
      </c>
      <c r="J62" s="24"/>
      <c r="K62" s="25">
        <f t="shared" si="10"/>
        <v>0</v>
      </c>
      <c r="L62" s="94">
        <v>0.1</v>
      </c>
      <c r="M62" s="25">
        <f t="shared" ref="M62:M68" si="11">L62*K62</f>
        <v>0</v>
      </c>
      <c r="N62" s="25">
        <f t="shared" si="2"/>
        <v>0</v>
      </c>
    </row>
    <row r="63" spans="1:14" s="93" customFormat="1" ht="30" customHeight="1" x14ac:dyDescent="0.25">
      <c r="A63" s="85">
        <v>37</v>
      </c>
      <c r="B63" s="3" t="s">
        <v>81</v>
      </c>
      <c r="C63" s="87"/>
      <c r="D63" s="87"/>
      <c r="E63" s="87"/>
      <c r="F63" s="97" t="s">
        <v>30</v>
      </c>
      <c r="G63" s="97" t="s">
        <v>63</v>
      </c>
      <c r="H63" s="97" t="s">
        <v>122</v>
      </c>
      <c r="I63" s="102">
        <v>2128</v>
      </c>
      <c r="J63" s="60"/>
      <c r="K63" s="25">
        <f t="shared" si="10"/>
        <v>0</v>
      </c>
      <c r="L63" s="94">
        <v>0.1</v>
      </c>
      <c r="M63" s="25">
        <f t="shared" si="11"/>
        <v>0</v>
      </c>
      <c r="N63" s="25">
        <f t="shared" si="2"/>
        <v>0</v>
      </c>
    </row>
    <row r="64" spans="1:14" s="92" customFormat="1" ht="30" customHeight="1" x14ac:dyDescent="0.25">
      <c r="A64" s="83">
        <v>38</v>
      </c>
      <c r="B64" s="3" t="s">
        <v>82</v>
      </c>
      <c r="C64" s="22"/>
      <c r="D64" s="23"/>
      <c r="E64" s="23"/>
      <c r="F64" s="3" t="s">
        <v>30</v>
      </c>
      <c r="G64" s="3" t="s">
        <v>129</v>
      </c>
      <c r="H64" s="6" t="s">
        <v>122</v>
      </c>
      <c r="I64" s="7">
        <v>1260</v>
      </c>
      <c r="J64" s="24"/>
      <c r="K64" s="25">
        <f t="shared" si="10"/>
        <v>0</v>
      </c>
      <c r="L64" s="94">
        <v>0.1</v>
      </c>
      <c r="M64" s="25">
        <f t="shared" si="11"/>
        <v>0</v>
      </c>
      <c r="N64" s="25">
        <f t="shared" si="2"/>
        <v>0</v>
      </c>
    </row>
    <row r="65" spans="1:14" s="92" customFormat="1" ht="30" customHeight="1" x14ac:dyDescent="0.25">
      <c r="A65" s="146">
        <v>39</v>
      </c>
      <c r="B65" s="143" t="s">
        <v>53</v>
      </c>
      <c r="C65" s="22"/>
      <c r="D65" s="23"/>
      <c r="E65" s="23"/>
      <c r="F65" s="143" t="s">
        <v>31</v>
      </c>
      <c r="G65" s="3" t="s">
        <v>64</v>
      </c>
      <c r="H65" s="155" t="s">
        <v>65</v>
      </c>
      <c r="I65" s="7">
        <v>10</v>
      </c>
      <c r="J65" s="24"/>
      <c r="K65" s="25">
        <f t="shared" si="10"/>
        <v>0</v>
      </c>
      <c r="L65" s="94">
        <v>0.1</v>
      </c>
      <c r="M65" s="25">
        <f t="shared" si="11"/>
        <v>0</v>
      </c>
      <c r="N65" s="25">
        <f t="shared" si="2"/>
        <v>0</v>
      </c>
    </row>
    <row r="66" spans="1:14" s="93" customFormat="1" ht="30" customHeight="1" x14ac:dyDescent="0.25">
      <c r="A66" s="146"/>
      <c r="B66" s="145"/>
      <c r="C66" s="87"/>
      <c r="D66" s="87"/>
      <c r="E66" s="87"/>
      <c r="F66" s="145"/>
      <c r="G66" s="97" t="s">
        <v>66</v>
      </c>
      <c r="H66" s="156"/>
      <c r="I66" s="102">
        <v>10</v>
      </c>
      <c r="J66" s="60"/>
      <c r="K66" s="25">
        <f t="shared" si="10"/>
        <v>0</v>
      </c>
      <c r="L66" s="94">
        <v>0.1</v>
      </c>
      <c r="M66" s="25">
        <f t="shared" si="11"/>
        <v>0</v>
      </c>
      <c r="N66" s="25">
        <f t="shared" si="2"/>
        <v>0</v>
      </c>
    </row>
    <row r="67" spans="1:14" s="92" customFormat="1" ht="30" customHeight="1" x14ac:dyDescent="0.25">
      <c r="A67" s="146"/>
      <c r="B67" s="145"/>
      <c r="C67" s="23"/>
      <c r="D67" s="23"/>
      <c r="E67" s="23"/>
      <c r="F67" s="145"/>
      <c r="G67" s="3" t="s">
        <v>67</v>
      </c>
      <c r="H67" s="156"/>
      <c r="I67" s="7">
        <v>10</v>
      </c>
      <c r="J67" s="57"/>
      <c r="K67" s="25">
        <f t="shared" si="10"/>
        <v>0</v>
      </c>
      <c r="L67" s="94">
        <v>0.1</v>
      </c>
      <c r="M67" s="25">
        <f t="shared" si="11"/>
        <v>0</v>
      </c>
      <c r="N67" s="25">
        <f t="shared" si="2"/>
        <v>0</v>
      </c>
    </row>
    <row r="68" spans="1:14" s="92" customFormat="1" ht="30" customHeight="1" x14ac:dyDescent="0.25">
      <c r="A68" s="146"/>
      <c r="B68" s="145"/>
      <c r="C68" s="23"/>
      <c r="D68" s="23"/>
      <c r="E68" s="23"/>
      <c r="F68" s="144"/>
      <c r="G68" s="5" t="s">
        <v>68</v>
      </c>
      <c r="H68" s="157"/>
      <c r="I68" s="7">
        <v>10</v>
      </c>
      <c r="J68" s="57"/>
      <c r="K68" s="25">
        <f t="shared" si="10"/>
        <v>0</v>
      </c>
      <c r="L68" s="94">
        <v>0.1</v>
      </c>
      <c r="M68" s="25">
        <f t="shared" si="11"/>
        <v>0</v>
      </c>
      <c r="N68" s="25">
        <f t="shared" si="2"/>
        <v>0</v>
      </c>
    </row>
    <row r="69" spans="1:14" s="92" customFormat="1" ht="30" customHeight="1" x14ac:dyDescent="0.25">
      <c r="A69" s="146"/>
      <c r="B69" s="144"/>
      <c r="C69" s="142" t="s">
        <v>156</v>
      </c>
      <c r="D69" s="142"/>
      <c r="E69" s="142"/>
      <c r="F69" s="142"/>
      <c r="G69" s="142"/>
      <c r="H69" s="142"/>
      <c r="I69" s="142"/>
      <c r="J69" s="142"/>
      <c r="K69" s="25">
        <f>K65+K66+K67+K68</f>
        <v>0</v>
      </c>
      <c r="L69" s="94">
        <v>0.1</v>
      </c>
      <c r="M69" s="25">
        <f>M65+M66+M67+M68</f>
        <v>0</v>
      </c>
      <c r="N69" s="25">
        <f t="shared" si="2"/>
        <v>0</v>
      </c>
    </row>
    <row r="70" spans="1:14" s="93" customFormat="1" ht="30" customHeight="1" x14ac:dyDescent="0.25">
      <c r="A70" s="146">
        <v>40</v>
      </c>
      <c r="B70" s="143" t="s">
        <v>54</v>
      </c>
      <c r="C70" s="119"/>
      <c r="D70" s="119"/>
      <c r="E70" s="119"/>
      <c r="F70" s="118" t="s">
        <v>57</v>
      </c>
      <c r="G70" s="118" t="s">
        <v>69</v>
      </c>
      <c r="H70" s="118" t="s">
        <v>86</v>
      </c>
      <c r="I70" s="120">
        <v>50</v>
      </c>
      <c r="J70" s="121"/>
      <c r="K70" s="25">
        <f>J70*I70</f>
        <v>0</v>
      </c>
      <c r="L70" s="94">
        <v>0.1</v>
      </c>
      <c r="M70" s="25">
        <f>L70*K70</f>
        <v>0</v>
      </c>
      <c r="N70" s="25">
        <f t="shared" si="2"/>
        <v>0</v>
      </c>
    </row>
    <row r="71" spans="1:14" s="92" customFormat="1" ht="30" customHeight="1" x14ac:dyDescent="0.25">
      <c r="A71" s="146"/>
      <c r="B71" s="145"/>
      <c r="C71" s="23"/>
      <c r="D71" s="23"/>
      <c r="E71" s="23"/>
      <c r="F71" s="3" t="s">
        <v>57</v>
      </c>
      <c r="G71" s="89" t="s">
        <v>70</v>
      </c>
      <c r="H71" s="89" t="s">
        <v>86</v>
      </c>
      <c r="I71" s="90">
        <v>2500</v>
      </c>
      <c r="J71" s="57"/>
      <c r="K71" s="25">
        <f>J71*I71</f>
        <v>0</v>
      </c>
      <c r="L71" s="94">
        <v>0.1</v>
      </c>
      <c r="M71" s="25">
        <f>L71*K71</f>
        <v>0</v>
      </c>
      <c r="N71" s="25">
        <f t="shared" si="2"/>
        <v>0</v>
      </c>
    </row>
    <row r="72" spans="1:14" s="92" customFormat="1" ht="30" customHeight="1" x14ac:dyDescent="0.25">
      <c r="A72" s="146"/>
      <c r="B72" s="144"/>
      <c r="C72" s="142" t="s">
        <v>157</v>
      </c>
      <c r="D72" s="142"/>
      <c r="E72" s="142"/>
      <c r="F72" s="142"/>
      <c r="G72" s="142"/>
      <c r="H72" s="142"/>
      <c r="I72" s="142"/>
      <c r="J72" s="142"/>
      <c r="K72" s="25">
        <f>K70+K71</f>
        <v>0</v>
      </c>
      <c r="L72" s="94">
        <v>0.1</v>
      </c>
      <c r="M72" s="25">
        <f>M70+M71</f>
        <v>0</v>
      </c>
      <c r="N72" s="25">
        <f t="shared" si="2"/>
        <v>0</v>
      </c>
    </row>
    <row r="73" spans="1:14" s="92" customFormat="1" ht="30" customHeight="1" x14ac:dyDescent="0.25">
      <c r="A73" s="83">
        <v>41</v>
      </c>
      <c r="B73" s="3" t="s">
        <v>111</v>
      </c>
      <c r="C73" s="123"/>
      <c r="D73" s="123"/>
      <c r="E73" s="123"/>
      <c r="F73" s="116" t="s">
        <v>25</v>
      </c>
      <c r="G73" s="127" t="s">
        <v>130</v>
      </c>
      <c r="H73" s="127" t="s">
        <v>122</v>
      </c>
      <c r="I73" s="128">
        <v>500</v>
      </c>
      <c r="J73" s="129"/>
      <c r="K73" s="25">
        <f t="shared" ref="K73:K87" si="12">J73*I73</f>
        <v>0</v>
      </c>
      <c r="L73" s="94">
        <v>0.1</v>
      </c>
      <c r="M73" s="25">
        <f t="shared" ref="M73:M87" si="13">L73*K73</f>
        <v>0</v>
      </c>
      <c r="N73" s="25">
        <f t="shared" si="2"/>
        <v>0</v>
      </c>
    </row>
    <row r="74" spans="1:14" s="92" customFormat="1" ht="30" customHeight="1" x14ac:dyDescent="0.25">
      <c r="A74" s="146">
        <v>42</v>
      </c>
      <c r="B74" s="143" t="s">
        <v>83</v>
      </c>
      <c r="C74" s="23"/>
      <c r="D74" s="23"/>
      <c r="E74" s="23"/>
      <c r="F74" s="3" t="s">
        <v>31</v>
      </c>
      <c r="G74" s="89" t="s">
        <v>19</v>
      </c>
      <c r="H74" s="89" t="s">
        <v>2</v>
      </c>
      <c r="I74" s="90">
        <v>2000</v>
      </c>
      <c r="J74" s="57"/>
      <c r="K74" s="25">
        <f t="shared" si="12"/>
        <v>0</v>
      </c>
      <c r="L74" s="94">
        <v>0.1</v>
      </c>
      <c r="M74" s="25">
        <f t="shared" si="13"/>
        <v>0</v>
      </c>
      <c r="N74" s="25">
        <f t="shared" si="2"/>
        <v>0</v>
      </c>
    </row>
    <row r="75" spans="1:14" s="92" customFormat="1" ht="30" customHeight="1" x14ac:dyDescent="0.25">
      <c r="A75" s="146"/>
      <c r="B75" s="145"/>
      <c r="C75" s="23"/>
      <c r="D75" s="23"/>
      <c r="E75" s="23"/>
      <c r="F75" s="91" t="s">
        <v>57</v>
      </c>
      <c r="G75" s="89" t="s">
        <v>22</v>
      </c>
      <c r="H75" s="89" t="s">
        <v>87</v>
      </c>
      <c r="I75" s="90">
        <v>14816</v>
      </c>
      <c r="J75" s="57"/>
      <c r="K75" s="25">
        <f t="shared" si="12"/>
        <v>0</v>
      </c>
      <c r="L75" s="94">
        <v>0.1</v>
      </c>
      <c r="M75" s="25">
        <f t="shared" si="13"/>
        <v>0</v>
      </c>
      <c r="N75" s="25">
        <f t="shared" si="2"/>
        <v>0</v>
      </c>
    </row>
    <row r="76" spans="1:14" s="92" customFormat="1" ht="30" customHeight="1" x14ac:dyDescent="0.25">
      <c r="A76" s="146"/>
      <c r="B76" s="144"/>
      <c r="C76" s="142" t="s">
        <v>158</v>
      </c>
      <c r="D76" s="142"/>
      <c r="E76" s="142"/>
      <c r="F76" s="142"/>
      <c r="G76" s="142"/>
      <c r="H76" s="142"/>
      <c r="I76" s="142"/>
      <c r="J76" s="142"/>
      <c r="K76" s="25">
        <f>K74+K75</f>
        <v>0</v>
      </c>
      <c r="L76" s="94">
        <v>0.1</v>
      </c>
      <c r="M76" s="25">
        <f>M74+M75</f>
        <v>0</v>
      </c>
      <c r="N76" s="25">
        <f t="shared" si="2"/>
        <v>0</v>
      </c>
    </row>
    <row r="77" spans="1:14" s="92" customFormat="1" ht="30" customHeight="1" x14ac:dyDescent="0.25">
      <c r="A77" s="83">
        <v>43</v>
      </c>
      <c r="B77" s="3" t="s">
        <v>112</v>
      </c>
      <c r="C77" s="123"/>
      <c r="D77" s="123"/>
      <c r="E77" s="123"/>
      <c r="F77" s="116" t="s">
        <v>25</v>
      </c>
      <c r="G77" s="127" t="s">
        <v>15</v>
      </c>
      <c r="H77" s="127" t="s">
        <v>1</v>
      </c>
      <c r="I77" s="128">
        <v>2200</v>
      </c>
      <c r="J77" s="129"/>
      <c r="K77" s="25">
        <f t="shared" si="12"/>
        <v>0</v>
      </c>
      <c r="L77" s="94">
        <v>0.1</v>
      </c>
      <c r="M77" s="25">
        <f t="shared" si="13"/>
        <v>0</v>
      </c>
      <c r="N77" s="25">
        <f t="shared" si="2"/>
        <v>0</v>
      </c>
    </row>
    <row r="78" spans="1:14" s="92" customFormat="1" ht="30" customHeight="1" x14ac:dyDescent="0.25">
      <c r="A78" s="83">
        <v>44</v>
      </c>
      <c r="B78" s="3" t="s">
        <v>113</v>
      </c>
      <c r="C78" s="23"/>
      <c r="D78" s="23"/>
      <c r="E78" s="23"/>
      <c r="F78" s="3" t="s">
        <v>25</v>
      </c>
      <c r="G78" s="89" t="s">
        <v>15</v>
      </c>
      <c r="H78" s="89" t="s">
        <v>122</v>
      </c>
      <c r="I78" s="90">
        <v>4118</v>
      </c>
      <c r="J78" s="57"/>
      <c r="K78" s="25">
        <f t="shared" si="12"/>
        <v>0</v>
      </c>
      <c r="L78" s="94">
        <v>0.1</v>
      </c>
      <c r="M78" s="25">
        <f t="shared" si="13"/>
        <v>0</v>
      </c>
      <c r="N78" s="25">
        <f t="shared" si="2"/>
        <v>0</v>
      </c>
    </row>
    <row r="79" spans="1:14" s="92" customFormat="1" ht="30" customHeight="1" x14ac:dyDescent="0.25">
      <c r="A79" s="83">
        <v>45</v>
      </c>
      <c r="B79" s="3" t="s">
        <v>84</v>
      </c>
      <c r="C79" s="23"/>
      <c r="D79" s="23"/>
      <c r="E79" s="23"/>
      <c r="F79" s="3" t="s">
        <v>57</v>
      </c>
      <c r="G79" s="89" t="s">
        <v>88</v>
      </c>
      <c r="H79" s="89" t="s">
        <v>2</v>
      </c>
      <c r="I79" s="90">
        <v>9742</v>
      </c>
      <c r="J79" s="57"/>
      <c r="K79" s="25">
        <f t="shared" si="12"/>
        <v>0</v>
      </c>
      <c r="L79" s="94">
        <v>0.1</v>
      </c>
      <c r="M79" s="25">
        <f t="shared" si="13"/>
        <v>0</v>
      </c>
      <c r="N79" s="25">
        <f t="shared" si="2"/>
        <v>0</v>
      </c>
    </row>
    <row r="80" spans="1:14" s="92" customFormat="1" ht="30" customHeight="1" x14ac:dyDescent="0.25">
      <c r="A80" s="149">
        <v>46</v>
      </c>
      <c r="B80" s="152" t="s">
        <v>134</v>
      </c>
      <c r="C80" s="22"/>
      <c r="D80" s="23"/>
      <c r="E80" s="23"/>
      <c r="F80" s="3" t="s">
        <v>57</v>
      </c>
      <c r="G80" s="89" t="s">
        <v>22</v>
      </c>
      <c r="H80" s="89" t="s">
        <v>2</v>
      </c>
      <c r="I80" s="90">
        <v>1636</v>
      </c>
      <c r="J80" s="24"/>
      <c r="K80" s="25">
        <f t="shared" si="12"/>
        <v>0</v>
      </c>
      <c r="L80" s="94">
        <v>0.1</v>
      </c>
      <c r="M80" s="25">
        <f t="shared" si="13"/>
        <v>0</v>
      </c>
      <c r="N80" s="25">
        <f t="shared" ref="N80:N87" si="14">K80+M80</f>
        <v>0</v>
      </c>
    </row>
    <row r="81" spans="1:14" s="92" customFormat="1" ht="30" customHeight="1" x14ac:dyDescent="0.25">
      <c r="A81" s="150"/>
      <c r="B81" s="153"/>
      <c r="C81" s="22"/>
      <c r="D81" s="23"/>
      <c r="E81" s="23"/>
      <c r="F81" s="3" t="s">
        <v>57</v>
      </c>
      <c r="G81" s="89" t="s">
        <v>15</v>
      </c>
      <c r="H81" s="89" t="s">
        <v>2</v>
      </c>
      <c r="I81" s="90">
        <v>100</v>
      </c>
      <c r="J81" s="24"/>
      <c r="K81" s="25">
        <f t="shared" si="12"/>
        <v>0</v>
      </c>
      <c r="L81" s="94">
        <v>0.1</v>
      </c>
      <c r="M81" s="25">
        <f t="shared" si="13"/>
        <v>0</v>
      </c>
      <c r="N81" s="25">
        <f t="shared" si="14"/>
        <v>0</v>
      </c>
    </row>
    <row r="82" spans="1:14" s="92" customFormat="1" ht="30" customHeight="1" x14ac:dyDescent="0.25">
      <c r="A82" s="151"/>
      <c r="B82" s="154"/>
      <c r="C82" s="142" t="s">
        <v>159</v>
      </c>
      <c r="D82" s="142"/>
      <c r="E82" s="142"/>
      <c r="F82" s="142"/>
      <c r="G82" s="142"/>
      <c r="H82" s="142"/>
      <c r="I82" s="142"/>
      <c r="J82" s="142"/>
      <c r="K82" s="25">
        <f>K80+K81</f>
        <v>0</v>
      </c>
      <c r="L82" s="94">
        <v>0.1</v>
      </c>
      <c r="M82" s="25">
        <f>M80+M81</f>
        <v>0</v>
      </c>
      <c r="N82" s="25">
        <f t="shared" si="14"/>
        <v>0</v>
      </c>
    </row>
    <row r="83" spans="1:14" s="92" customFormat="1" ht="30" customHeight="1" x14ac:dyDescent="0.25">
      <c r="A83" s="83">
        <v>47</v>
      </c>
      <c r="B83" s="3" t="s">
        <v>114</v>
      </c>
      <c r="C83" s="122"/>
      <c r="D83" s="123"/>
      <c r="E83" s="123"/>
      <c r="F83" s="116" t="s">
        <v>28</v>
      </c>
      <c r="G83" s="127" t="s">
        <v>89</v>
      </c>
      <c r="H83" s="127" t="s">
        <v>0</v>
      </c>
      <c r="I83" s="128">
        <v>1230960</v>
      </c>
      <c r="J83" s="125"/>
      <c r="K83" s="25">
        <f t="shared" si="12"/>
        <v>0</v>
      </c>
      <c r="L83" s="94">
        <v>0.1</v>
      </c>
      <c r="M83" s="25">
        <f t="shared" si="13"/>
        <v>0</v>
      </c>
      <c r="N83" s="25">
        <f t="shared" si="14"/>
        <v>0</v>
      </c>
    </row>
    <row r="84" spans="1:14" s="92" customFormat="1" ht="30" customHeight="1" x14ac:dyDescent="0.25">
      <c r="A84" s="83">
        <v>48</v>
      </c>
      <c r="B84" s="3" t="s">
        <v>115</v>
      </c>
      <c r="C84" s="22"/>
      <c r="D84" s="23"/>
      <c r="E84" s="23"/>
      <c r="F84" s="3" t="s">
        <v>57</v>
      </c>
      <c r="G84" s="89" t="s">
        <v>131</v>
      </c>
      <c r="H84" s="89" t="s">
        <v>2</v>
      </c>
      <c r="I84" s="90">
        <v>240</v>
      </c>
      <c r="J84" s="24"/>
      <c r="K84" s="25">
        <f t="shared" si="12"/>
        <v>0</v>
      </c>
      <c r="L84" s="94">
        <v>0.1</v>
      </c>
      <c r="M84" s="25">
        <f t="shared" si="13"/>
        <v>0</v>
      </c>
      <c r="N84" s="25">
        <f t="shared" si="14"/>
        <v>0</v>
      </c>
    </row>
    <row r="85" spans="1:14" s="92" customFormat="1" ht="30" customHeight="1" x14ac:dyDescent="0.25">
      <c r="A85" s="83">
        <v>49</v>
      </c>
      <c r="B85" s="3" t="s">
        <v>116</v>
      </c>
      <c r="C85" s="22"/>
      <c r="D85" s="23"/>
      <c r="E85" s="23"/>
      <c r="F85" s="3" t="s">
        <v>28</v>
      </c>
      <c r="G85" s="89" t="s">
        <v>71</v>
      </c>
      <c r="H85" s="89" t="s">
        <v>122</v>
      </c>
      <c r="I85" s="90">
        <v>30</v>
      </c>
      <c r="J85" s="24"/>
      <c r="K85" s="25">
        <f t="shared" si="12"/>
        <v>0</v>
      </c>
      <c r="L85" s="94">
        <v>0.1</v>
      </c>
      <c r="M85" s="25">
        <f t="shared" si="13"/>
        <v>0</v>
      </c>
      <c r="N85" s="25">
        <f t="shared" si="14"/>
        <v>0</v>
      </c>
    </row>
    <row r="86" spans="1:14" s="92" customFormat="1" ht="30" customHeight="1" x14ac:dyDescent="0.25">
      <c r="A86" s="83">
        <v>50</v>
      </c>
      <c r="B86" s="3" t="s">
        <v>55</v>
      </c>
      <c r="C86" s="22"/>
      <c r="D86" s="23"/>
      <c r="E86" s="23"/>
      <c r="F86" s="3" t="s">
        <v>28</v>
      </c>
      <c r="G86" s="89" t="s">
        <v>72</v>
      </c>
      <c r="H86" s="89" t="s">
        <v>132</v>
      </c>
      <c r="I86" s="90">
        <v>820</v>
      </c>
      <c r="J86" s="24"/>
      <c r="K86" s="25">
        <f t="shared" si="12"/>
        <v>0</v>
      </c>
      <c r="L86" s="94">
        <v>0.1</v>
      </c>
      <c r="M86" s="25">
        <f t="shared" si="13"/>
        <v>0</v>
      </c>
      <c r="N86" s="25">
        <f t="shared" si="14"/>
        <v>0</v>
      </c>
    </row>
    <row r="87" spans="1:14" s="92" customFormat="1" ht="30" customHeight="1" x14ac:dyDescent="0.25">
      <c r="A87" s="83">
        <v>51</v>
      </c>
      <c r="B87" s="3" t="s">
        <v>56</v>
      </c>
      <c r="C87" s="22"/>
      <c r="D87" s="23"/>
      <c r="E87" s="23"/>
      <c r="F87" s="3" t="s">
        <v>26</v>
      </c>
      <c r="G87" s="89" t="s">
        <v>22</v>
      </c>
      <c r="H87" s="89" t="s">
        <v>118</v>
      </c>
      <c r="I87" s="90">
        <v>15176</v>
      </c>
      <c r="J87" s="24"/>
      <c r="K87" s="25">
        <f t="shared" si="12"/>
        <v>0</v>
      </c>
      <c r="L87" s="94">
        <v>0.1</v>
      </c>
      <c r="M87" s="25">
        <f t="shared" si="13"/>
        <v>0</v>
      </c>
      <c r="N87" s="25">
        <f t="shared" si="14"/>
        <v>0</v>
      </c>
    </row>
    <row r="88" spans="1:14" ht="26.25" customHeight="1" x14ac:dyDescent="0.2">
      <c r="A88" s="141" t="s">
        <v>160</v>
      </c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0">
        <f>K15+K16+K17+K18+K19+K20+K21+K22+K23+K24+K25+K26+K27+K28+K29+K30+K31+K34+K35+K36+K37+K38+K41+K42+K43+K44+K45+K46+K47+K51+K55+K56+K57+K60+K61+K62+K63+K64+K69+K72+K73+K76+K77+K78+K79+K82+K83+K84+K85+K86+K87</f>
        <v>0</v>
      </c>
      <c r="N88" s="140"/>
    </row>
    <row r="89" spans="1:14" ht="26.25" customHeight="1" x14ac:dyDescent="0.2">
      <c r="A89" s="141" t="s">
        <v>161</v>
      </c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0">
        <f>M15+M16+M17+M18+M19+M20+M21+M22+M23+M24+M25+M26+M27+M28+M29+M30+M31+M34+M35+M36+M37+M38+M41+M42+M43+M44+M45+M46+M47+M51+M55+M56+M57+M60+M61+M62+M63+M64+M69+M72+M73+M76+M77+M78+M79+M82+M83+M84+M85+M86+M87</f>
        <v>0</v>
      </c>
      <c r="N89" s="140"/>
    </row>
    <row r="90" spans="1:14" ht="26.25" customHeight="1" x14ac:dyDescent="0.2">
      <c r="A90" s="141" t="s">
        <v>162</v>
      </c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0">
        <f>M88+M89</f>
        <v>0</v>
      </c>
      <c r="N90" s="140"/>
    </row>
    <row r="91" spans="1:14" ht="15" customHeight="1" x14ac:dyDescent="0.2">
      <c r="A91" s="98"/>
      <c r="B91" s="27"/>
      <c r="C91" s="27"/>
      <c r="D91" s="27"/>
      <c r="E91" s="27"/>
      <c r="F91" s="98"/>
      <c r="G91" s="98"/>
      <c r="H91" s="98"/>
      <c r="I91" s="103"/>
      <c r="J91" s="61"/>
      <c r="K91" s="27"/>
      <c r="L91" s="111"/>
      <c r="M91" s="27"/>
      <c r="N91" s="28"/>
    </row>
    <row r="92" spans="1:14" ht="33" customHeight="1" x14ac:dyDescent="0.2">
      <c r="A92" s="148" t="s">
        <v>90</v>
      </c>
      <c r="B92" s="148"/>
      <c r="C92" s="148"/>
      <c r="D92" s="148"/>
      <c r="E92" s="148"/>
      <c r="F92" s="98"/>
      <c r="G92" s="98"/>
      <c r="H92" s="98"/>
      <c r="I92" s="104"/>
      <c r="J92" s="68" t="s">
        <v>92</v>
      </c>
      <c r="K92" s="147" t="s">
        <v>93</v>
      </c>
      <c r="L92" s="147"/>
      <c r="M92" s="54"/>
      <c r="N92" s="28"/>
    </row>
    <row r="93" spans="1:14" ht="27.75" customHeight="1" x14ac:dyDescent="0.2">
      <c r="A93" s="163" t="s">
        <v>91</v>
      </c>
      <c r="B93" s="163"/>
      <c r="C93" s="163"/>
      <c r="D93" s="163"/>
      <c r="E93" s="163"/>
      <c r="F93" s="99"/>
      <c r="G93" s="43"/>
      <c r="H93" s="44"/>
      <c r="I93" s="73"/>
      <c r="J93" s="66"/>
      <c r="K93" s="55"/>
      <c r="L93" s="112"/>
      <c r="M93" s="45"/>
    </row>
    <row r="94" spans="1:14" s="33" customFormat="1" ht="15.75" x14ac:dyDescent="0.2">
      <c r="A94" s="105"/>
      <c r="B94" s="130">
        <v>60018.03</v>
      </c>
      <c r="C94" s="30"/>
      <c r="D94" s="31"/>
      <c r="E94" s="30"/>
      <c r="F94" s="100"/>
      <c r="G94" s="46"/>
      <c r="H94" s="47"/>
      <c r="I94" s="74"/>
      <c r="J94" s="58"/>
      <c r="K94" s="56"/>
      <c r="L94" s="113"/>
      <c r="M94" s="48"/>
      <c r="N94" s="32"/>
    </row>
    <row r="95" spans="1:14" s="33" customFormat="1" ht="15" customHeight="1" x14ac:dyDescent="0.2">
      <c r="A95" s="34"/>
      <c r="B95" s="35"/>
      <c r="C95" s="35"/>
      <c r="D95" s="35"/>
      <c r="E95" s="35"/>
      <c r="F95" s="34"/>
      <c r="G95" s="49"/>
      <c r="H95" s="50"/>
      <c r="I95" s="75"/>
      <c r="J95" s="62"/>
      <c r="K95" s="42"/>
      <c r="L95" s="114"/>
      <c r="M95" s="42"/>
      <c r="N95" s="41"/>
    </row>
    <row r="96" spans="1:14" s="33" customFormat="1" ht="15" x14ac:dyDescent="0.2">
      <c r="A96" s="34"/>
      <c r="B96" s="36"/>
      <c r="C96" s="36"/>
      <c r="D96" s="36"/>
      <c r="E96" s="35"/>
      <c r="F96" s="34"/>
      <c r="G96" s="51"/>
      <c r="H96" s="51"/>
      <c r="I96" s="76"/>
      <c r="J96" s="62"/>
      <c r="K96" s="42"/>
      <c r="L96" s="114"/>
      <c r="M96" s="42"/>
      <c r="N96" s="42"/>
    </row>
    <row r="97" spans="1:14" s="33" customFormat="1" ht="15" x14ac:dyDescent="0.2">
      <c r="A97" s="34"/>
      <c r="B97" s="36"/>
      <c r="C97" s="36"/>
      <c r="D97" s="36"/>
      <c r="E97" s="35"/>
      <c r="F97" s="34"/>
      <c r="G97" s="51"/>
      <c r="H97" s="51"/>
      <c r="I97" s="76"/>
      <c r="J97" s="62"/>
      <c r="K97" s="42"/>
      <c r="L97" s="114"/>
      <c r="M97" s="42"/>
      <c r="N97" s="67"/>
    </row>
    <row r="98" spans="1:14" s="33" customFormat="1" ht="15" x14ac:dyDescent="0.2">
      <c r="A98" s="34"/>
      <c r="B98" s="36"/>
      <c r="C98" s="36"/>
      <c r="D98" s="36"/>
      <c r="E98" s="35"/>
      <c r="F98" s="34"/>
      <c r="G98" s="51"/>
      <c r="H98" s="51"/>
      <c r="I98" s="76"/>
      <c r="J98" s="62"/>
      <c r="K98" s="37"/>
      <c r="L98" s="114"/>
      <c r="M98" s="37"/>
      <c r="N98" s="37"/>
    </row>
    <row r="99" spans="1:14" x14ac:dyDescent="0.2">
      <c r="G99" s="52"/>
      <c r="H99" s="53"/>
      <c r="I99" s="77"/>
      <c r="J99" s="63"/>
      <c r="K99" s="45"/>
      <c r="L99" s="115"/>
      <c r="M99" s="45"/>
    </row>
    <row r="100" spans="1:14" x14ac:dyDescent="0.2">
      <c r="E100" s="38" t="s">
        <v>32</v>
      </c>
      <c r="G100" s="52"/>
      <c r="H100" s="53"/>
      <c r="I100" s="77"/>
      <c r="J100" s="63"/>
      <c r="K100" s="45"/>
      <c r="L100" s="115"/>
      <c r="M100" s="45"/>
    </row>
    <row r="101" spans="1:14" x14ac:dyDescent="0.2">
      <c r="G101" s="52"/>
      <c r="H101" s="53"/>
      <c r="I101" s="77"/>
      <c r="J101" s="63"/>
      <c r="K101" s="45"/>
      <c r="L101" s="115"/>
      <c r="M101" s="45"/>
    </row>
    <row r="102" spans="1:14" x14ac:dyDescent="0.2">
      <c r="G102" s="52"/>
      <c r="H102" s="53"/>
      <c r="I102" s="77"/>
      <c r="J102" s="63"/>
      <c r="K102" s="45"/>
      <c r="L102" s="115"/>
      <c r="M102" s="45"/>
    </row>
  </sheetData>
  <sheetProtection deleteColumns="0" deleteRows="0"/>
  <dataConsolidate/>
  <mergeCells count="58">
    <mergeCell ref="A93:E93"/>
    <mergeCell ref="A58:A60"/>
    <mergeCell ref="A65:A69"/>
    <mergeCell ref="B65:B69"/>
    <mergeCell ref="C69:J69"/>
    <mergeCell ref="B70:B72"/>
    <mergeCell ref="C72:J72"/>
    <mergeCell ref="B74:B76"/>
    <mergeCell ref="B48:B51"/>
    <mergeCell ref="C51:J51"/>
    <mergeCell ref="B52:B55"/>
    <mergeCell ref="C55:J55"/>
    <mergeCell ref="B58:B60"/>
    <mergeCell ref="C60:J60"/>
    <mergeCell ref="F58:F59"/>
    <mergeCell ref="H58:H59"/>
    <mergeCell ref="H52:H54"/>
    <mergeCell ref="K92:L92"/>
    <mergeCell ref="A92:E92"/>
    <mergeCell ref="A48:A51"/>
    <mergeCell ref="A52:A55"/>
    <mergeCell ref="C41:J41"/>
    <mergeCell ref="A80:A82"/>
    <mergeCell ref="B80:B82"/>
    <mergeCell ref="C82:J82"/>
    <mergeCell ref="A70:A72"/>
    <mergeCell ref="A74:A76"/>
    <mergeCell ref="C76:J76"/>
    <mergeCell ref="F65:F68"/>
    <mergeCell ref="H65:H68"/>
    <mergeCell ref="F48:F50"/>
    <mergeCell ref="H48:H50"/>
    <mergeCell ref="F52:F54"/>
    <mergeCell ref="C34:J34"/>
    <mergeCell ref="F32:F33"/>
    <mergeCell ref="B32:B34"/>
    <mergeCell ref="A32:A34"/>
    <mergeCell ref="A39:A41"/>
    <mergeCell ref="B39:B41"/>
    <mergeCell ref="F39:F40"/>
    <mergeCell ref="M88:N88"/>
    <mergeCell ref="A89:L89"/>
    <mergeCell ref="A90:L90"/>
    <mergeCell ref="M89:N89"/>
    <mergeCell ref="M90:N90"/>
    <mergeCell ref="A88:L88"/>
    <mergeCell ref="A1:N2"/>
    <mergeCell ref="A4:N5"/>
    <mergeCell ref="A7:C7"/>
    <mergeCell ref="L7:N7"/>
    <mergeCell ref="A12:B12"/>
    <mergeCell ref="L12:N12"/>
    <mergeCell ref="L9:N9"/>
    <mergeCell ref="A10:B10"/>
    <mergeCell ref="L10:N10"/>
    <mergeCell ref="L11:N11"/>
    <mergeCell ref="A9:C9"/>
    <mergeCell ref="A11:C11"/>
  </mergeCells>
  <phoneticPr fontId="6" type="noConversion"/>
  <pageMargins left="0.196850393700787" right="0.15748031496063" top="0.47" bottom="0.15748031496063" header="0.44" footer="0.15748031496063"/>
  <pageSetup paperSize="8" scale="85" orientation="landscape" r:id="rId1"/>
  <headerFooter>
    <oddFooter>&amp;CСтрана &amp;P&amp;R&amp;P</oddFooter>
  </headerFooter>
  <rowBreaks count="2" manualBreakCount="2">
    <brk id="35" max="13" man="1"/>
    <brk id="6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/>
  </sheetViews>
  <sheetFormatPr defaultRowHeight="15" x14ac:dyDescent="0.25"/>
  <cols>
    <col min="14" max="14" width="10.85546875" customWidth="1"/>
  </cols>
  <sheetData>
    <row r="1" spans="1:14" x14ac:dyDescent="0.25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87.75" customHeight="1" x14ac:dyDescent="0.25">
      <c r="A2" s="170" t="s">
        <v>96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36" customHeight="1" x14ac:dyDescent="0.25">
      <c r="A3" s="172" t="s">
        <v>95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80.25" customHeight="1" x14ac:dyDescent="0.25">
      <c r="A5" s="173" t="s">
        <v>97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1:14" ht="45" customHeight="1" x14ac:dyDescent="0.25">
      <c r="A6" s="167" t="s">
        <v>35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1:14" ht="15" customHeight="1" x14ac:dyDescent="0.25">
      <c r="A7" s="168" t="s">
        <v>36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spans="1:14" x14ac:dyDescent="0.25">
      <c r="A8" s="164" t="s">
        <v>94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58.5" customHeight="1" x14ac:dyDescent="0.25">
      <c r="A10" s="166" t="s">
        <v>37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</row>
    <row r="11" spans="1:14" ht="15" customHeight="1" x14ac:dyDescent="0.25">
      <c r="A11" s="167" t="s">
        <v>38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</row>
    <row r="12" spans="1:14" ht="15" customHeight="1" x14ac:dyDescent="0.25">
      <c r="A12" s="168" t="s">
        <v>39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</row>
    <row r="13" spans="1:14" ht="15" customHeight="1" x14ac:dyDescent="0.25">
      <c r="A13" s="169" t="s">
        <v>73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32.25" customHeight="1" x14ac:dyDescent="0.25">
      <c r="A15" s="167" t="s">
        <v>40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65" t="s">
        <v>133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</row>
    <row r="18" spans="1:14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1:14" x14ac:dyDescent="0.25">
      <c r="A19" s="69">
        <v>60018.03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</sheetData>
  <mergeCells count="12">
    <mergeCell ref="A2:N2"/>
    <mergeCell ref="A3:N3"/>
    <mergeCell ref="A5:N5"/>
    <mergeCell ref="A6:N6"/>
    <mergeCell ref="A7:N7"/>
    <mergeCell ref="A8:N8"/>
    <mergeCell ref="A17:N17"/>
    <mergeCell ref="A10:N10"/>
    <mergeCell ref="A11:N11"/>
    <mergeCell ref="A12:N12"/>
    <mergeCell ref="A13:N13"/>
    <mergeCell ref="A15:N15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Milijic</cp:lastModifiedBy>
  <cp:lastPrinted>2018-08-08T10:54:28Z</cp:lastPrinted>
  <dcterms:created xsi:type="dcterms:W3CDTF">2013-07-24T11:49:32Z</dcterms:created>
  <dcterms:modified xsi:type="dcterms:W3CDTF">2018-08-08T10:54:47Z</dcterms:modified>
</cp:coreProperties>
</file>