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3.14\Daktilo broj\Daktilo broj - Javne Nabavke\Ana Marković\"/>
    </mc:Choice>
  </mc:AlternateContent>
  <bookViews>
    <workbookView xWindow="0" yWindow="0" windowWidth="28800" windowHeight="12300"/>
  </bookViews>
  <sheets>
    <sheet name="bez boje" sheetId="3" r:id="rId1"/>
  </sheets>
  <definedNames>
    <definedName name="_xlnm.Print_Titles" localSheetId="0">'bez boje'!$1:$1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3" l="1"/>
  <c r="L68" i="3"/>
  <c r="J68" i="3"/>
  <c r="L67" i="3"/>
  <c r="M67" i="3"/>
  <c r="N67" i="3"/>
  <c r="J67" i="3"/>
  <c r="M3" i="3" l="1"/>
  <c r="M4" i="3"/>
  <c r="M5" i="3"/>
  <c r="M6" i="3"/>
  <c r="N6" i="3" s="1"/>
  <c r="M7" i="3"/>
  <c r="M8" i="3"/>
  <c r="M9" i="3"/>
  <c r="M10" i="3"/>
  <c r="M11" i="3"/>
  <c r="M12" i="3"/>
  <c r="M13" i="3"/>
  <c r="M14" i="3"/>
  <c r="M15" i="3"/>
  <c r="M16" i="3"/>
  <c r="M17" i="3"/>
  <c r="M18" i="3"/>
  <c r="N18" i="3" s="1"/>
  <c r="M19" i="3"/>
  <c r="M20" i="3"/>
  <c r="M21" i="3"/>
  <c r="M22" i="3"/>
  <c r="N22" i="3" s="1"/>
  <c r="M23" i="3"/>
  <c r="M24" i="3"/>
  <c r="M25" i="3"/>
  <c r="M26" i="3"/>
  <c r="N26" i="3" s="1"/>
  <c r="M27" i="3"/>
  <c r="M28" i="3"/>
  <c r="M29" i="3"/>
  <c r="M30" i="3"/>
  <c r="N30" i="3" s="1"/>
  <c r="M31" i="3"/>
  <c r="M32" i="3"/>
  <c r="M33" i="3"/>
  <c r="M34" i="3"/>
  <c r="N34" i="3" s="1"/>
  <c r="M35" i="3"/>
  <c r="M36" i="3"/>
  <c r="M37" i="3"/>
  <c r="M38" i="3"/>
  <c r="N38" i="3" s="1"/>
  <c r="M39" i="3"/>
  <c r="M40" i="3"/>
  <c r="M41" i="3"/>
  <c r="M42" i="3"/>
  <c r="N42" i="3" s="1"/>
  <c r="M43" i="3"/>
  <c r="M44" i="3"/>
  <c r="M45" i="3"/>
  <c r="M46" i="3"/>
  <c r="N46" i="3" s="1"/>
  <c r="M47" i="3"/>
  <c r="M48" i="3"/>
  <c r="M49" i="3"/>
  <c r="M50" i="3"/>
  <c r="N50" i="3" s="1"/>
  <c r="M51" i="3"/>
  <c r="M52" i="3"/>
  <c r="M53" i="3"/>
  <c r="M54" i="3"/>
  <c r="N54" i="3" s="1"/>
  <c r="M55" i="3"/>
  <c r="M56" i="3"/>
  <c r="N56" i="3" s="1"/>
  <c r="M57" i="3"/>
  <c r="M58" i="3"/>
  <c r="N58" i="3" s="1"/>
  <c r="M59" i="3"/>
  <c r="M60" i="3"/>
  <c r="M61" i="3"/>
  <c r="M62" i="3"/>
  <c r="N62" i="3" s="1"/>
  <c r="M63" i="3"/>
  <c r="M64" i="3"/>
  <c r="M65" i="3"/>
  <c r="M66" i="3"/>
  <c r="N66" i="3" s="1"/>
  <c r="M2" i="3"/>
  <c r="L66" i="3"/>
  <c r="J66" i="3"/>
  <c r="H66" i="3"/>
  <c r="N65" i="3"/>
  <c r="L65" i="3"/>
  <c r="J65" i="3"/>
  <c r="H65" i="3"/>
  <c r="N64" i="3"/>
  <c r="L64" i="3"/>
  <c r="J64" i="3"/>
  <c r="H64" i="3"/>
  <c r="N63" i="3"/>
  <c r="L63" i="3"/>
  <c r="J63" i="3"/>
  <c r="H63" i="3"/>
  <c r="L62" i="3"/>
  <c r="J62" i="3"/>
  <c r="H62" i="3"/>
  <c r="N61" i="3"/>
  <c r="L61" i="3"/>
  <c r="J61" i="3"/>
  <c r="H61" i="3"/>
  <c r="N60" i="3"/>
  <c r="L60" i="3"/>
  <c r="J60" i="3"/>
  <c r="H60" i="3"/>
  <c r="N59" i="3"/>
  <c r="L59" i="3"/>
  <c r="J59" i="3"/>
  <c r="H59" i="3"/>
  <c r="L58" i="3"/>
  <c r="J58" i="3"/>
  <c r="H58" i="3"/>
  <c r="N57" i="3"/>
  <c r="L57" i="3"/>
  <c r="J57" i="3"/>
  <c r="H57" i="3"/>
  <c r="L56" i="3"/>
  <c r="J56" i="3"/>
  <c r="H56" i="3"/>
  <c r="N55" i="3"/>
  <c r="L55" i="3"/>
  <c r="J55" i="3"/>
  <c r="H55" i="3"/>
  <c r="L54" i="3"/>
  <c r="J54" i="3"/>
  <c r="H54" i="3"/>
  <c r="N53" i="3"/>
  <c r="L53" i="3"/>
  <c r="J53" i="3"/>
  <c r="H53" i="3"/>
  <c r="N52" i="3"/>
  <c r="L52" i="3"/>
  <c r="J52" i="3"/>
  <c r="H52" i="3"/>
  <c r="N51" i="3"/>
  <c r="L51" i="3"/>
  <c r="J51" i="3"/>
  <c r="H51" i="3"/>
  <c r="L50" i="3"/>
  <c r="J50" i="3"/>
  <c r="H50" i="3"/>
  <c r="N49" i="3"/>
  <c r="L49" i="3"/>
  <c r="J49" i="3"/>
  <c r="H49" i="3"/>
  <c r="N48" i="3"/>
  <c r="L48" i="3"/>
  <c r="J48" i="3"/>
  <c r="H48" i="3"/>
  <c r="N47" i="3"/>
  <c r="L47" i="3"/>
  <c r="J47" i="3"/>
  <c r="H47" i="3"/>
  <c r="L46" i="3"/>
  <c r="J46" i="3"/>
  <c r="H46" i="3"/>
  <c r="N45" i="3"/>
  <c r="L45" i="3"/>
  <c r="J45" i="3"/>
  <c r="H45" i="3"/>
  <c r="N44" i="3"/>
  <c r="L44" i="3"/>
  <c r="J44" i="3"/>
  <c r="H44" i="3"/>
  <c r="N43" i="3"/>
  <c r="L43" i="3"/>
  <c r="J43" i="3"/>
  <c r="H43" i="3"/>
  <c r="J42" i="3"/>
  <c r="H42" i="3"/>
  <c r="N41" i="3"/>
  <c r="L41" i="3"/>
  <c r="J41" i="3"/>
  <c r="H41" i="3"/>
  <c r="N40" i="3"/>
  <c r="L40" i="3"/>
  <c r="J40" i="3"/>
  <c r="H40" i="3"/>
  <c r="N39" i="3"/>
  <c r="L39" i="3"/>
  <c r="J39" i="3"/>
  <c r="H39" i="3"/>
  <c r="L38" i="3"/>
  <c r="J38" i="3"/>
  <c r="H38" i="3"/>
  <c r="N37" i="3"/>
  <c r="L37" i="3"/>
  <c r="J37" i="3"/>
  <c r="H37" i="3"/>
  <c r="N36" i="3"/>
  <c r="L36" i="3"/>
  <c r="J36" i="3"/>
  <c r="H36" i="3"/>
  <c r="N35" i="3"/>
  <c r="L35" i="3"/>
  <c r="J35" i="3"/>
  <c r="H35" i="3"/>
  <c r="L34" i="3"/>
  <c r="J34" i="3"/>
  <c r="H34" i="3"/>
  <c r="N33" i="3"/>
  <c r="L33" i="3"/>
  <c r="J33" i="3"/>
  <c r="H33" i="3"/>
  <c r="N32" i="3"/>
  <c r="L32" i="3"/>
  <c r="J32" i="3"/>
  <c r="H32" i="3"/>
  <c r="N31" i="3"/>
  <c r="L31" i="3"/>
  <c r="J31" i="3"/>
  <c r="H31" i="3"/>
  <c r="L30" i="3"/>
  <c r="J30" i="3"/>
  <c r="H30" i="3"/>
  <c r="N29" i="3"/>
  <c r="L29" i="3"/>
  <c r="J29" i="3"/>
  <c r="H29" i="3"/>
  <c r="N28" i="3"/>
  <c r="L28" i="3"/>
  <c r="J28" i="3"/>
  <c r="H28" i="3"/>
  <c r="N27" i="3"/>
  <c r="L27" i="3"/>
  <c r="J27" i="3"/>
  <c r="H27" i="3"/>
  <c r="L26" i="3"/>
  <c r="J26" i="3"/>
  <c r="H26" i="3"/>
  <c r="N25" i="3"/>
  <c r="L25" i="3"/>
  <c r="J25" i="3"/>
  <c r="H25" i="3"/>
  <c r="N24" i="3"/>
  <c r="L24" i="3"/>
  <c r="J24" i="3"/>
  <c r="H24" i="3"/>
  <c r="N23" i="3"/>
  <c r="L23" i="3"/>
  <c r="J23" i="3"/>
  <c r="H23" i="3"/>
  <c r="L22" i="3"/>
  <c r="J22" i="3"/>
  <c r="H22" i="3"/>
  <c r="N21" i="3"/>
  <c r="L21" i="3"/>
  <c r="J21" i="3"/>
  <c r="H21" i="3"/>
  <c r="N20" i="3"/>
  <c r="L20" i="3"/>
  <c r="J20" i="3"/>
  <c r="H20" i="3"/>
  <c r="N19" i="3"/>
  <c r="L19" i="3"/>
  <c r="J19" i="3"/>
  <c r="H19" i="3"/>
  <c r="L18" i="3"/>
  <c r="J18" i="3"/>
  <c r="H18" i="3"/>
  <c r="N17" i="3"/>
  <c r="L17" i="3"/>
  <c r="J17" i="3"/>
  <c r="H17" i="3"/>
  <c r="N16" i="3"/>
  <c r="L16" i="3"/>
  <c r="J16" i="3"/>
  <c r="H16" i="3"/>
  <c r="N15" i="3"/>
  <c r="L15" i="3"/>
  <c r="J15" i="3"/>
  <c r="H15" i="3"/>
  <c r="N14" i="3"/>
  <c r="L14" i="3"/>
  <c r="J14" i="3"/>
  <c r="H14" i="3"/>
  <c r="N13" i="3"/>
  <c r="L13" i="3"/>
  <c r="J13" i="3"/>
  <c r="H13" i="3"/>
  <c r="N12" i="3"/>
  <c r="J12" i="3"/>
  <c r="H12" i="3"/>
  <c r="N11" i="3"/>
  <c r="L11" i="3"/>
  <c r="J11" i="3"/>
  <c r="H11" i="3"/>
  <c r="N10" i="3"/>
  <c r="L10" i="3"/>
  <c r="J10" i="3"/>
  <c r="H10" i="3"/>
  <c r="N9" i="3"/>
  <c r="J9" i="3"/>
  <c r="H9" i="3"/>
  <c r="N8" i="3"/>
  <c r="L8" i="3"/>
  <c r="J8" i="3"/>
  <c r="H8" i="3"/>
  <c r="N7" i="3"/>
  <c r="L7" i="3"/>
  <c r="J7" i="3"/>
  <c r="H7" i="3"/>
  <c r="L6" i="3"/>
  <c r="J6" i="3"/>
  <c r="H6" i="3"/>
  <c r="N5" i="3"/>
  <c r="L5" i="3"/>
  <c r="J5" i="3"/>
  <c r="H5" i="3"/>
  <c r="N4" i="3"/>
  <c r="L4" i="3"/>
  <c r="J4" i="3"/>
  <c r="H4" i="3"/>
  <c r="N3" i="3"/>
  <c r="L3" i="3"/>
  <c r="J3" i="3"/>
  <c r="H3" i="3"/>
  <c r="N2" i="3"/>
  <c r="L2" i="3"/>
  <c r="J2" i="3"/>
  <c r="H2" i="3"/>
  <c r="H68" i="3" l="1"/>
</calcChain>
</file>

<file path=xl/sharedStrings.xml><?xml version="1.0" encoding="utf-8"?>
<sst xmlns="http://schemas.openxmlformats.org/spreadsheetml/2006/main" count="236" uniqueCount="120">
  <si>
    <t>Број партије</t>
  </si>
  <si>
    <t>Назив партије</t>
  </si>
  <si>
    <t>Фармацеутски облик</t>
  </si>
  <si>
    <t>Јачина лека</t>
  </si>
  <si>
    <t>Јединица мере</t>
  </si>
  <si>
    <t>Процењена јединична цена</t>
  </si>
  <si>
    <t>Количина за РФЗО</t>
  </si>
  <si>
    <t>Процењена вредност за РФЗО</t>
  </si>
  <si>
    <t>Количина за Фонд за СОВО</t>
  </si>
  <si>
    <t>Процењена вредност за Фонд за СОВО</t>
  </si>
  <si>
    <t>УКУПНА КОЛИЧИНА</t>
  </si>
  <si>
    <t>УКУПНА ПРОЦЕЊЕНА ВРЕДНОСТ</t>
  </si>
  <si>
    <t>ciklofosfamid</t>
  </si>
  <si>
    <t>prašak za rastvor za injekciju</t>
  </si>
  <si>
    <t>500 mg</t>
  </si>
  <si>
    <t>bočica</t>
  </si>
  <si>
    <t>1000 mg</t>
  </si>
  <si>
    <t>melfalan</t>
  </si>
  <si>
    <t>prašak i rastvarač za rastvor za injekciju/infuziju</t>
  </si>
  <si>
    <t>50 mg</t>
  </si>
  <si>
    <t>ifosfamid</t>
  </si>
  <si>
    <t>dakarbazin</t>
  </si>
  <si>
    <t>100 mg</t>
  </si>
  <si>
    <t>200 mg</t>
  </si>
  <si>
    <t>prašak za rastvor za infuziju</t>
  </si>
  <si>
    <t>metotreksat</t>
  </si>
  <si>
    <t>rastvor za injekciju</t>
  </si>
  <si>
    <t>metotreksat, napunjeni injekcioni špric, 7,5 mg</t>
  </si>
  <si>
    <t>rastvor za injekciju u napunjenom injekcionom špricu</t>
  </si>
  <si>
    <t>7,5 mg</t>
  </si>
  <si>
    <t>injekcioni špric</t>
  </si>
  <si>
    <t>metotreksat, napunjeni injekcioni špric, 10 mg</t>
  </si>
  <si>
    <t>10 mg</t>
  </si>
  <si>
    <t>metotreksat, napunjeni injekcioni špric, 12,5 mg</t>
  </si>
  <si>
    <t>12,5 mg</t>
  </si>
  <si>
    <t>metotreksat, napunjeni injekcioni špric, 15 mg</t>
  </si>
  <si>
    <t>15 mg</t>
  </si>
  <si>
    <t>metotreksat, napunjeni injekcioni špric, 20 mg</t>
  </si>
  <si>
    <t>20 mg</t>
  </si>
  <si>
    <t>metotreksat, napunjeni injekcioni špric, 25 mg</t>
  </si>
  <si>
    <t>25 mg</t>
  </si>
  <si>
    <t>kladribin</t>
  </si>
  <si>
    <t>fludarabin</t>
  </si>
  <si>
    <t>citarabin, 100 mg, 500 mg i 1000 mg</t>
  </si>
  <si>
    <t>prašak i rastvarač za rastvor za injekciju/ rastvor za injekciju/infuziju</t>
  </si>
  <si>
    <t>fluorouracil, 250 mg</t>
  </si>
  <si>
    <t>250 mg</t>
  </si>
  <si>
    <t>fluorouracil, 500 mg</t>
  </si>
  <si>
    <t>fluorouracil, 5000 mg</t>
  </si>
  <si>
    <t>5000 mg</t>
  </si>
  <si>
    <t>gemcitabin</t>
  </si>
  <si>
    <t>prašak/koncentrat za rastvor za infuziju</t>
  </si>
  <si>
    <t>kapecitabin</t>
  </si>
  <si>
    <t>film tableta</t>
  </si>
  <si>
    <t>tableta</t>
  </si>
  <si>
    <t>vinkristin</t>
  </si>
  <si>
    <t>1 mg</t>
  </si>
  <si>
    <t>vinorelbin</t>
  </si>
  <si>
    <t>koncentrat za rastvor za infuziju</t>
  </si>
  <si>
    <t>etopozid</t>
  </si>
  <si>
    <t>paklitaksel</t>
  </si>
  <si>
    <t>30 mg</t>
  </si>
  <si>
    <t>docetaksel</t>
  </si>
  <si>
    <t>koncentrat za rastvor za infuziju/ koncentrat i rastvarač za rastvor za infuziju</t>
  </si>
  <si>
    <t>80 mg</t>
  </si>
  <si>
    <t>doksorubicin</t>
  </si>
  <si>
    <t>prašak za rastvor za injekciju/infuziju/koncentrat za rastvor za infuziju/ prašak i rastvarač  za rastvor za injekciju</t>
  </si>
  <si>
    <t>daunorubicin</t>
  </si>
  <si>
    <t>prašak i rastvarač za rastvor za injekciju</t>
  </si>
  <si>
    <t>epirubicin, 10 mg i 50 mg</t>
  </si>
  <si>
    <t>injekcija/ liofilizat za rastvor za infuziju</t>
  </si>
  <si>
    <t>epirubicin, 20 mg i 100 mg</t>
  </si>
  <si>
    <t>mitoksantron</t>
  </si>
  <si>
    <t>bleomicin</t>
  </si>
  <si>
    <t>prašak za rastvor za injekciju/infuziju</t>
  </si>
  <si>
    <t>15.000 i.j.</t>
  </si>
  <si>
    <t>cisplatin</t>
  </si>
  <si>
    <t>rastvor za infuziju/ koncentrat za rastvor za infuziju</t>
  </si>
  <si>
    <t>karboplatin</t>
  </si>
  <si>
    <t>150 mg</t>
  </si>
  <si>
    <t>450 mg</t>
  </si>
  <si>
    <t>oksaliplatin</t>
  </si>
  <si>
    <t>koncentrat/prašak  za rastvor za infuziju</t>
  </si>
  <si>
    <t>Imatinib, 100 mg i 400 mg</t>
  </si>
  <si>
    <t>film tableta/kapsula, tvrda</t>
  </si>
  <si>
    <t>100 mg i 400 mg</t>
  </si>
  <si>
    <t>mg</t>
  </si>
  <si>
    <t>irinotekan</t>
  </si>
  <si>
    <t>40 mg</t>
  </si>
  <si>
    <t>prašak i rastvarač za suspenziju za injekciju u napunjenom injekcioni špricu</t>
  </si>
  <si>
    <t xml:space="preserve">3,75 mg </t>
  </si>
  <si>
    <t>leuprorelin, 11,25 mg</t>
  </si>
  <si>
    <t>11,25 mg</t>
  </si>
  <si>
    <t>leuprorelin, 45 mg</t>
  </si>
  <si>
    <t>45 mg</t>
  </si>
  <si>
    <t>goserelin</t>
  </si>
  <si>
    <t>implant</t>
  </si>
  <si>
    <t>3,6 mg</t>
  </si>
  <si>
    <t>10,8 mg</t>
  </si>
  <si>
    <t>triptorelin, 0,1 mg</t>
  </si>
  <si>
    <t>0,1 mg</t>
  </si>
  <si>
    <t>triptorelin 3,75 mg, 11,25 mg i 22,5 mg</t>
  </si>
  <si>
    <t>prašak i rastvarač za suspenziju za injekciju sa produženim oslobađanjem</t>
  </si>
  <si>
    <t>3,75 mg</t>
  </si>
  <si>
    <t>22,5 mg</t>
  </si>
  <si>
    <t>kalcijum folinat, 50 mg</t>
  </si>
  <si>
    <t>ampula</t>
  </si>
  <si>
    <t>УКУПНО:</t>
  </si>
  <si>
    <t>prašak/koncentrat za rastvor za injekciju/infuziju</t>
  </si>
  <si>
    <t>rastvor za injekciju/ koncentrat za rastvor za injekciju/infuziju</t>
  </si>
  <si>
    <t>rastvor za injekciju/infuziju/ koncentrat za rastvor za injekciju/infuziju</t>
  </si>
  <si>
    <t>rastvor/prašak za rastvor za injekciju/infuziju</t>
  </si>
  <si>
    <t>rastvor za injekciju/infuziju</t>
  </si>
  <si>
    <t>prašak i rastvarač za suspenziju za injekciju</t>
  </si>
  <si>
    <t>leuprorelin, 22,5 mg</t>
  </si>
  <si>
    <t xml:space="preserve">Процењена вредност за РФЗО </t>
  </si>
  <si>
    <t xml:space="preserve">leuprorelin, 3,75 mg u terapiji dijagnoze C61 </t>
  </si>
  <si>
    <t>prašak i rastvarač za suspenziju za injekciju u napunjenom injekcionom špricu / sa produženim oslobađanjem</t>
  </si>
  <si>
    <t xml:space="preserve">leuprorelin, 3,75 mg u terapiji dijagnoza N80 i C50 </t>
  </si>
  <si>
    <t>prašak i rastvarač za suspenziju za injekciju u napunjenom injekcionom špricu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</si>
</sst>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4" fontId="3" fillId="0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0" fontId="0" fillId="0" borderId="0" xfId="0" applyFill="1"/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5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zoomScaleNormal="100" zoomScaleSheetLayoutView="80" workbookViewId="0">
      <pane xSplit="3" ySplit="1" topLeftCell="D59" activePane="bottomRight" state="frozen"/>
      <selection pane="topRight" activeCell="D1" sqref="D1"/>
      <selection pane="bottomLeft" activeCell="A2" sqref="A2"/>
      <selection pane="bottomRight" activeCell="B69" sqref="B69"/>
    </sheetView>
  </sheetViews>
  <sheetFormatPr defaultRowHeight="15" x14ac:dyDescent="0.25"/>
  <cols>
    <col min="1" max="1" width="6.7109375" style="1" customWidth="1"/>
    <col min="2" max="2" width="18.7109375" style="1" customWidth="1"/>
    <col min="3" max="3" width="23.140625" style="1" customWidth="1"/>
    <col min="4" max="4" width="9.7109375" style="1" customWidth="1"/>
    <col min="5" max="5" width="9.5703125" style="1" customWidth="1"/>
    <col min="6" max="6" width="11.28515625" style="2" customWidth="1"/>
    <col min="7" max="7" width="9.140625" style="1" hidden="1" customWidth="1"/>
    <col min="8" max="8" width="13.140625" style="1" hidden="1" customWidth="1"/>
    <col min="9" max="9" width="9.5703125" style="26" customWidth="1"/>
    <col min="10" max="10" width="13.140625" style="27" customWidth="1"/>
    <col min="11" max="11" width="8.7109375" style="1" bestFit="1" customWidth="1"/>
    <col min="12" max="12" width="12.140625" style="1" customWidth="1"/>
    <col min="13" max="13" width="10" style="14" customWidth="1"/>
    <col min="14" max="14" width="14.5703125" style="1" customWidth="1"/>
    <col min="15" max="15" width="9.140625" style="1"/>
    <col min="16" max="16" width="15.42578125" style="1" bestFit="1" customWidth="1"/>
    <col min="17" max="16384" width="9.140625" style="1"/>
  </cols>
  <sheetData>
    <row r="1" spans="1:14" ht="33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2" t="s">
        <v>5</v>
      </c>
      <c r="G1" s="16" t="s">
        <v>6</v>
      </c>
      <c r="H1" s="16" t="s">
        <v>7</v>
      </c>
      <c r="I1" s="22" t="s">
        <v>6</v>
      </c>
      <c r="J1" s="23" t="s">
        <v>115</v>
      </c>
      <c r="K1" s="3" t="s">
        <v>8</v>
      </c>
      <c r="L1" s="3" t="s">
        <v>9</v>
      </c>
      <c r="M1" s="3" t="s">
        <v>10</v>
      </c>
      <c r="N1" s="3" t="s">
        <v>11</v>
      </c>
    </row>
    <row r="2" spans="1:14" ht="23.45" customHeight="1" x14ac:dyDescent="0.25">
      <c r="A2" s="40">
        <v>1</v>
      </c>
      <c r="B2" s="41" t="s">
        <v>12</v>
      </c>
      <c r="C2" s="41" t="s">
        <v>13</v>
      </c>
      <c r="D2" s="4" t="s">
        <v>14</v>
      </c>
      <c r="E2" s="4" t="s">
        <v>15</v>
      </c>
      <c r="F2" s="9">
        <v>445.2</v>
      </c>
      <c r="G2" s="17">
        <v>36800</v>
      </c>
      <c r="H2" s="6">
        <f>F2*G2</f>
        <v>16383360</v>
      </c>
      <c r="I2" s="33">
        <v>36432</v>
      </c>
      <c r="J2" s="28">
        <f t="shared" ref="J2:J65" si="0">F2*I2</f>
        <v>16219526.4</v>
      </c>
      <c r="K2" s="7">
        <v>660</v>
      </c>
      <c r="L2" s="6">
        <f t="shared" ref="L2:L8" si="1">F2*K2</f>
        <v>293832</v>
      </c>
      <c r="M2" s="13">
        <f>I2+K2</f>
        <v>37092</v>
      </c>
      <c r="N2" s="29">
        <f t="shared" ref="N2:N65" si="2">F2*M2</f>
        <v>16513358.4</v>
      </c>
    </row>
    <row r="3" spans="1:14" ht="23.45" customHeight="1" x14ac:dyDescent="0.25">
      <c r="A3" s="40"/>
      <c r="B3" s="41"/>
      <c r="C3" s="41"/>
      <c r="D3" s="4" t="s">
        <v>16</v>
      </c>
      <c r="E3" s="4" t="s">
        <v>15</v>
      </c>
      <c r="F3" s="9">
        <v>809.3</v>
      </c>
      <c r="G3" s="17">
        <v>3220</v>
      </c>
      <c r="H3" s="6">
        <f t="shared" ref="H3:H66" si="3">F3*G3</f>
        <v>2605946</v>
      </c>
      <c r="I3" s="33">
        <v>3188</v>
      </c>
      <c r="J3" s="28">
        <f t="shared" si="0"/>
        <v>2580048.4</v>
      </c>
      <c r="K3" s="5">
        <v>1600</v>
      </c>
      <c r="L3" s="6">
        <f t="shared" si="1"/>
        <v>1294880</v>
      </c>
      <c r="M3" s="13">
        <f t="shared" ref="M3:M67" si="4">I3+K3</f>
        <v>4788</v>
      </c>
      <c r="N3" s="29">
        <f t="shared" si="2"/>
        <v>3874928.4</v>
      </c>
    </row>
    <row r="4" spans="1:14" ht="23.45" customHeight="1" x14ac:dyDescent="0.25">
      <c r="A4" s="4">
        <v>2</v>
      </c>
      <c r="B4" s="8" t="s">
        <v>17</v>
      </c>
      <c r="C4" s="4" t="s">
        <v>18</v>
      </c>
      <c r="D4" s="4" t="s">
        <v>19</v>
      </c>
      <c r="E4" s="4" t="s">
        <v>15</v>
      </c>
      <c r="F4" s="9">
        <v>25000</v>
      </c>
      <c r="G4" s="18">
        <v>460</v>
      </c>
      <c r="H4" s="6">
        <f t="shared" si="3"/>
        <v>11500000</v>
      </c>
      <c r="I4" s="33">
        <v>455</v>
      </c>
      <c r="J4" s="28">
        <f t="shared" si="0"/>
        <v>11375000</v>
      </c>
      <c r="K4" s="7">
        <v>280</v>
      </c>
      <c r="L4" s="6">
        <f t="shared" si="1"/>
        <v>7000000</v>
      </c>
      <c r="M4" s="13">
        <f t="shared" si="4"/>
        <v>735</v>
      </c>
      <c r="N4" s="29">
        <f t="shared" si="2"/>
        <v>18375000</v>
      </c>
    </row>
    <row r="5" spans="1:14" ht="23.45" customHeight="1" x14ac:dyDescent="0.25">
      <c r="A5" s="10">
        <v>3</v>
      </c>
      <c r="B5" s="4" t="s">
        <v>20</v>
      </c>
      <c r="C5" s="4" t="s">
        <v>13</v>
      </c>
      <c r="D5" s="4" t="s">
        <v>16</v>
      </c>
      <c r="E5" s="4" t="s">
        <v>15</v>
      </c>
      <c r="F5" s="9">
        <v>2563.5</v>
      </c>
      <c r="G5" s="17">
        <v>8740</v>
      </c>
      <c r="H5" s="6">
        <f t="shared" si="3"/>
        <v>22404990</v>
      </c>
      <c r="I5" s="33">
        <v>8653</v>
      </c>
      <c r="J5" s="28">
        <f t="shared" si="0"/>
        <v>22181965.5</v>
      </c>
      <c r="K5" s="7">
        <v>300</v>
      </c>
      <c r="L5" s="6">
        <f t="shared" si="1"/>
        <v>769050</v>
      </c>
      <c r="M5" s="13">
        <f t="shared" si="4"/>
        <v>8953</v>
      </c>
      <c r="N5" s="29">
        <f t="shared" si="2"/>
        <v>22951015.5</v>
      </c>
    </row>
    <row r="6" spans="1:14" ht="23.45" customHeight="1" x14ac:dyDescent="0.25">
      <c r="A6" s="40">
        <v>4</v>
      </c>
      <c r="B6" s="41" t="s">
        <v>21</v>
      </c>
      <c r="C6" s="41" t="s">
        <v>74</v>
      </c>
      <c r="D6" s="4" t="s">
        <v>22</v>
      </c>
      <c r="E6" s="4" t="s">
        <v>15</v>
      </c>
      <c r="F6" s="9">
        <v>1013.87</v>
      </c>
      <c r="G6" s="18">
        <v>920</v>
      </c>
      <c r="H6" s="6">
        <f t="shared" si="3"/>
        <v>932760.4</v>
      </c>
      <c r="I6" s="33">
        <v>910</v>
      </c>
      <c r="J6" s="28">
        <f t="shared" si="0"/>
        <v>922621.7</v>
      </c>
      <c r="K6" s="7">
        <v>100</v>
      </c>
      <c r="L6" s="6">
        <f t="shared" si="1"/>
        <v>101387</v>
      </c>
      <c r="M6" s="13">
        <f t="shared" si="4"/>
        <v>1010</v>
      </c>
      <c r="N6" s="29">
        <f t="shared" si="2"/>
        <v>1024008.7</v>
      </c>
    </row>
    <row r="7" spans="1:14" ht="23.45" customHeight="1" x14ac:dyDescent="0.25">
      <c r="A7" s="40"/>
      <c r="B7" s="41"/>
      <c r="C7" s="41"/>
      <c r="D7" s="4" t="s">
        <v>23</v>
      </c>
      <c r="E7" s="4" t="s">
        <v>15</v>
      </c>
      <c r="F7" s="9">
        <v>2027.75</v>
      </c>
      <c r="G7" s="17">
        <v>5060</v>
      </c>
      <c r="H7" s="6">
        <f t="shared" si="3"/>
        <v>10260415</v>
      </c>
      <c r="I7" s="33">
        <v>5010</v>
      </c>
      <c r="J7" s="28">
        <f t="shared" si="0"/>
        <v>10159027.5</v>
      </c>
      <c r="K7" s="7">
        <v>100</v>
      </c>
      <c r="L7" s="6">
        <f t="shared" si="1"/>
        <v>202775</v>
      </c>
      <c r="M7" s="13">
        <f t="shared" si="4"/>
        <v>5110</v>
      </c>
      <c r="N7" s="29">
        <f t="shared" si="2"/>
        <v>10361802.5</v>
      </c>
    </row>
    <row r="8" spans="1:14" ht="23.45" customHeight="1" x14ac:dyDescent="0.25">
      <c r="A8" s="40"/>
      <c r="B8" s="41"/>
      <c r="C8" s="41" t="s">
        <v>24</v>
      </c>
      <c r="D8" s="4" t="s">
        <v>14</v>
      </c>
      <c r="E8" s="4" t="s">
        <v>15</v>
      </c>
      <c r="F8" s="9">
        <v>5288.2</v>
      </c>
      <c r="G8" s="18">
        <v>552</v>
      </c>
      <c r="H8" s="6">
        <f t="shared" si="3"/>
        <v>2919086.4</v>
      </c>
      <c r="I8" s="33">
        <v>546</v>
      </c>
      <c r="J8" s="28">
        <f t="shared" si="0"/>
        <v>2887357.1999999997</v>
      </c>
      <c r="K8" s="7">
        <v>200</v>
      </c>
      <c r="L8" s="6">
        <f t="shared" si="1"/>
        <v>1057640</v>
      </c>
      <c r="M8" s="13">
        <f t="shared" si="4"/>
        <v>746</v>
      </c>
      <c r="N8" s="29">
        <f t="shared" si="2"/>
        <v>3944997.1999999997</v>
      </c>
    </row>
    <row r="9" spans="1:14" ht="23.45" customHeight="1" x14ac:dyDescent="0.25">
      <c r="A9" s="40"/>
      <c r="B9" s="41"/>
      <c r="C9" s="41"/>
      <c r="D9" s="4" t="s">
        <v>16</v>
      </c>
      <c r="E9" s="4" t="s">
        <v>15</v>
      </c>
      <c r="F9" s="9">
        <v>8902.7999999999993</v>
      </c>
      <c r="G9" s="18">
        <v>46</v>
      </c>
      <c r="H9" s="6">
        <f t="shared" si="3"/>
        <v>409528.8</v>
      </c>
      <c r="I9" s="33">
        <v>45</v>
      </c>
      <c r="J9" s="28">
        <f t="shared" si="0"/>
        <v>400625.99999999994</v>
      </c>
      <c r="K9" s="7">
        <v>0</v>
      </c>
      <c r="L9" s="6">
        <v>0</v>
      </c>
      <c r="M9" s="13">
        <f t="shared" si="4"/>
        <v>45</v>
      </c>
      <c r="N9" s="29">
        <f t="shared" si="2"/>
        <v>400625.99999999994</v>
      </c>
    </row>
    <row r="10" spans="1:14" ht="23.45" customHeight="1" x14ac:dyDescent="0.25">
      <c r="A10" s="40">
        <v>5</v>
      </c>
      <c r="B10" s="41" t="s">
        <v>25</v>
      </c>
      <c r="C10" s="41" t="s">
        <v>26</v>
      </c>
      <c r="D10" s="4" t="s">
        <v>19</v>
      </c>
      <c r="E10" s="4" t="s">
        <v>15</v>
      </c>
      <c r="F10" s="9">
        <v>377.06</v>
      </c>
      <c r="G10" s="17">
        <v>11040</v>
      </c>
      <c r="H10" s="6">
        <f t="shared" si="3"/>
        <v>4162742.4</v>
      </c>
      <c r="I10" s="33">
        <v>10930</v>
      </c>
      <c r="J10" s="28">
        <f t="shared" si="0"/>
        <v>4121265.8</v>
      </c>
      <c r="K10" s="7">
        <v>60</v>
      </c>
      <c r="L10" s="6">
        <f>F10*K10</f>
        <v>22623.599999999999</v>
      </c>
      <c r="M10" s="13">
        <f t="shared" si="4"/>
        <v>10990</v>
      </c>
      <c r="N10" s="29">
        <f t="shared" si="2"/>
        <v>4143889.4</v>
      </c>
    </row>
    <row r="11" spans="1:14" ht="23.45" customHeight="1" x14ac:dyDescent="0.25">
      <c r="A11" s="40"/>
      <c r="B11" s="41"/>
      <c r="C11" s="41"/>
      <c r="D11" s="4" t="s">
        <v>14</v>
      </c>
      <c r="E11" s="4" t="s">
        <v>15</v>
      </c>
      <c r="F11" s="9">
        <v>2660.1</v>
      </c>
      <c r="G11" s="17">
        <v>3404</v>
      </c>
      <c r="H11" s="6">
        <f t="shared" si="3"/>
        <v>9054980.4000000004</v>
      </c>
      <c r="I11" s="33">
        <v>3370</v>
      </c>
      <c r="J11" s="28">
        <f t="shared" si="0"/>
        <v>8964537</v>
      </c>
      <c r="K11" s="7">
        <v>400</v>
      </c>
      <c r="L11" s="6">
        <f>F11*K11</f>
        <v>1064040</v>
      </c>
      <c r="M11" s="13">
        <f t="shared" si="4"/>
        <v>3770</v>
      </c>
      <c r="N11" s="29">
        <f t="shared" si="2"/>
        <v>10028577</v>
      </c>
    </row>
    <row r="12" spans="1:14" ht="23.45" customHeight="1" x14ac:dyDescent="0.25">
      <c r="A12" s="10">
        <v>6</v>
      </c>
      <c r="B12" s="4" t="s">
        <v>27</v>
      </c>
      <c r="C12" s="4" t="s">
        <v>28</v>
      </c>
      <c r="D12" s="11" t="s">
        <v>29</v>
      </c>
      <c r="E12" s="4" t="s">
        <v>30</v>
      </c>
      <c r="F12" s="9">
        <v>405.5</v>
      </c>
      <c r="G12" s="18">
        <v>10</v>
      </c>
      <c r="H12" s="6">
        <f t="shared" si="3"/>
        <v>4055</v>
      </c>
      <c r="I12" s="24">
        <v>10</v>
      </c>
      <c r="J12" s="15">
        <f t="shared" si="0"/>
        <v>4055</v>
      </c>
      <c r="K12" s="7">
        <v>0</v>
      </c>
      <c r="L12" s="6">
        <v>0</v>
      </c>
      <c r="M12" s="13">
        <f t="shared" si="4"/>
        <v>10</v>
      </c>
      <c r="N12" s="6">
        <f t="shared" si="2"/>
        <v>4055</v>
      </c>
    </row>
    <row r="13" spans="1:14" ht="23.45" customHeight="1" x14ac:dyDescent="0.25">
      <c r="A13" s="10">
        <v>7</v>
      </c>
      <c r="B13" s="4" t="s">
        <v>31</v>
      </c>
      <c r="C13" s="4" t="s">
        <v>28</v>
      </c>
      <c r="D13" s="11" t="s">
        <v>32</v>
      </c>
      <c r="E13" s="4" t="s">
        <v>30</v>
      </c>
      <c r="F13" s="9">
        <v>508.8</v>
      </c>
      <c r="G13" s="18">
        <v>138</v>
      </c>
      <c r="H13" s="6">
        <f t="shared" si="3"/>
        <v>70214.400000000009</v>
      </c>
      <c r="I13" s="33">
        <v>137</v>
      </c>
      <c r="J13" s="28">
        <f t="shared" si="0"/>
        <v>69705.600000000006</v>
      </c>
      <c r="K13" s="7">
        <v>0</v>
      </c>
      <c r="L13" s="6">
        <f t="shared" ref="L13:L41" si="5">F13*K13</f>
        <v>0</v>
      </c>
      <c r="M13" s="13">
        <f t="shared" si="4"/>
        <v>137</v>
      </c>
      <c r="N13" s="29">
        <f t="shared" si="2"/>
        <v>69705.600000000006</v>
      </c>
    </row>
    <row r="14" spans="1:14" ht="23.45" customHeight="1" x14ac:dyDescent="0.25">
      <c r="A14" s="10">
        <v>8</v>
      </c>
      <c r="B14" s="4" t="s">
        <v>33</v>
      </c>
      <c r="C14" s="4" t="s">
        <v>28</v>
      </c>
      <c r="D14" s="11" t="s">
        <v>34</v>
      </c>
      <c r="E14" s="4" t="s">
        <v>30</v>
      </c>
      <c r="F14" s="9">
        <v>644.20000000000005</v>
      </c>
      <c r="G14" s="18">
        <v>10</v>
      </c>
      <c r="H14" s="6">
        <f t="shared" si="3"/>
        <v>6442</v>
      </c>
      <c r="I14" s="24">
        <v>10</v>
      </c>
      <c r="J14" s="15">
        <f t="shared" si="0"/>
        <v>6442</v>
      </c>
      <c r="K14" s="7">
        <v>0</v>
      </c>
      <c r="L14" s="6">
        <f t="shared" si="5"/>
        <v>0</v>
      </c>
      <c r="M14" s="13">
        <f t="shared" si="4"/>
        <v>10</v>
      </c>
      <c r="N14" s="6">
        <f t="shared" si="2"/>
        <v>6442</v>
      </c>
    </row>
    <row r="15" spans="1:14" ht="23.45" customHeight="1" x14ac:dyDescent="0.25">
      <c r="A15" s="10">
        <v>9</v>
      </c>
      <c r="B15" s="4" t="s">
        <v>35</v>
      </c>
      <c r="C15" s="4" t="s">
        <v>28</v>
      </c>
      <c r="D15" s="11" t="s">
        <v>36</v>
      </c>
      <c r="E15" s="4" t="s">
        <v>30</v>
      </c>
      <c r="F15" s="9">
        <v>955.6</v>
      </c>
      <c r="G15" s="17">
        <v>5796</v>
      </c>
      <c r="H15" s="6">
        <f t="shared" si="3"/>
        <v>5538657.6000000006</v>
      </c>
      <c r="I15" s="33">
        <v>5738</v>
      </c>
      <c r="J15" s="28">
        <f t="shared" si="0"/>
        <v>5483232.7999999998</v>
      </c>
      <c r="K15" s="5">
        <v>1060</v>
      </c>
      <c r="L15" s="6">
        <f t="shared" si="5"/>
        <v>1012936</v>
      </c>
      <c r="M15" s="13">
        <f t="shared" si="4"/>
        <v>6798</v>
      </c>
      <c r="N15" s="29">
        <f t="shared" si="2"/>
        <v>6496168.7999999998</v>
      </c>
    </row>
    <row r="16" spans="1:14" ht="23.45" customHeight="1" x14ac:dyDescent="0.25">
      <c r="A16" s="10">
        <v>10</v>
      </c>
      <c r="B16" s="4" t="s">
        <v>37</v>
      </c>
      <c r="C16" s="4" t="s">
        <v>28</v>
      </c>
      <c r="D16" s="11" t="s">
        <v>38</v>
      </c>
      <c r="E16" s="4" t="s">
        <v>30</v>
      </c>
      <c r="F16" s="9">
        <v>1011.4</v>
      </c>
      <c r="G16" s="18">
        <v>276</v>
      </c>
      <c r="H16" s="6">
        <f t="shared" si="3"/>
        <v>279146.39999999997</v>
      </c>
      <c r="I16" s="33">
        <v>273</v>
      </c>
      <c r="J16" s="28">
        <f t="shared" si="0"/>
        <v>276112.2</v>
      </c>
      <c r="K16" s="7">
        <v>0</v>
      </c>
      <c r="L16" s="6">
        <f t="shared" si="5"/>
        <v>0</v>
      </c>
      <c r="M16" s="13">
        <f t="shared" si="4"/>
        <v>273</v>
      </c>
      <c r="N16" s="29">
        <f t="shared" si="2"/>
        <v>276112.2</v>
      </c>
    </row>
    <row r="17" spans="1:14" ht="23.45" customHeight="1" x14ac:dyDescent="0.25">
      <c r="A17" s="10">
        <v>11</v>
      </c>
      <c r="B17" s="4" t="s">
        <v>39</v>
      </c>
      <c r="C17" s="4" t="s">
        <v>28</v>
      </c>
      <c r="D17" s="11" t="s">
        <v>40</v>
      </c>
      <c r="E17" s="4" t="s">
        <v>30</v>
      </c>
      <c r="F17" s="9">
        <v>1241.3</v>
      </c>
      <c r="G17" s="18">
        <v>32</v>
      </c>
      <c r="H17" s="6">
        <f t="shared" si="3"/>
        <v>39721.599999999999</v>
      </c>
      <c r="I17" s="33">
        <v>32</v>
      </c>
      <c r="J17" s="28">
        <f t="shared" si="0"/>
        <v>39721.599999999999</v>
      </c>
      <c r="K17" s="7">
        <v>0</v>
      </c>
      <c r="L17" s="6">
        <f t="shared" si="5"/>
        <v>0</v>
      </c>
      <c r="M17" s="13">
        <f t="shared" si="4"/>
        <v>32</v>
      </c>
      <c r="N17" s="29">
        <f t="shared" si="2"/>
        <v>39721.599999999999</v>
      </c>
    </row>
    <row r="18" spans="1:14" ht="23.45" customHeight="1" x14ac:dyDescent="0.25">
      <c r="A18" s="10">
        <v>12</v>
      </c>
      <c r="B18" s="4" t="s">
        <v>41</v>
      </c>
      <c r="C18" s="4" t="s">
        <v>26</v>
      </c>
      <c r="D18" s="11" t="s">
        <v>32</v>
      </c>
      <c r="E18" s="4" t="s">
        <v>15</v>
      </c>
      <c r="F18" s="9">
        <v>31423.14</v>
      </c>
      <c r="G18" s="18">
        <v>130</v>
      </c>
      <c r="H18" s="6">
        <f t="shared" si="3"/>
        <v>4085008.1999999997</v>
      </c>
      <c r="I18" s="24">
        <v>130</v>
      </c>
      <c r="J18" s="15">
        <f t="shared" si="0"/>
        <v>4085008.1999999997</v>
      </c>
      <c r="K18" s="7">
        <v>0</v>
      </c>
      <c r="L18" s="6">
        <f t="shared" si="5"/>
        <v>0</v>
      </c>
      <c r="M18" s="13">
        <f t="shared" si="4"/>
        <v>130</v>
      </c>
      <c r="N18" s="6">
        <f t="shared" si="2"/>
        <v>4085008.1999999997</v>
      </c>
    </row>
    <row r="19" spans="1:14" ht="23.45" customHeight="1" x14ac:dyDescent="0.25">
      <c r="A19" s="10">
        <v>13</v>
      </c>
      <c r="B19" s="21" t="s">
        <v>42</v>
      </c>
      <c r="C19" s="4" t="s">
        <v>108</v>
      </c>
      <c r="D19" s="4" t="s">
        <v>19</v>
      </c>
      <c r="E19" s="4" t="s">
        <v>15</v>
      </c>
      <c r="F19" s="9">
        <v>3873.5</v>
      </c>
      <c r="G19" s="17">
        <v>1840</v>
      </c>
      <c r="H19" s="6">
        <f t="shared" si="3"/>
        <v>7127240</v>
      </c>
      <c r="I19" s="33">
        <v>1820</v>
      </c>
      <c r="J19" s="28">
        <f t="shared" si="0"/>
        <v>7049770</v>
      </c>
      <c r="K19" s="7">
        <v>400</v>
      </c>
      <c r="L19" s="6">
        <f t="shared" si="5"/>
        <v>1549400</v>
      </c>
      <c r="M19" s="13">
        <f t="shared" si="4"/>
        <v>2220</v>
      </c>
      <c r="N19" s="29">
        <f t="shared" si="2"/>
        <v>8599170</v>
      </c>
    </row>
    <row r="20" spans="1:14" ht="23.45" customHeight="1" x14ac:dyDescent="0.25">
      <c r="A20" s="40">
        <v>14</v>
      </c>
      <c r="B20" s="41" t="s">
        <v>43</v>
      </c>
      <c r="C20" s="41" t="s">
        <v>44</v>
      </c>
      <c r="D20" s="4" t="s">
        <v>22</v>
      </c>
      <c r="E20" s="4" t="s">
        <v>15</v>
      </c>
      <c r="F20" s="9">
        <v>233.2</v>
      </c>
      <c r="G20" s="17">
        <v>3220</v>
      </c>
      <c r="H20" s="6">
        <f t="shared" si="3"/>
        <v>750904</v>
      </c>
      <c r="I20" s="33">
        <v>3188</v>
      </c>
      <c r="J20" s="28">
        <f t="shared" si="0"/>
        <v>743441.6</v>
      </c>
      <c r="K20" s="7">
        <v>100</v>
      </c>
      <c r="L20" s="6">
        <f t="shared" si="5"/>
        <v>23320</v>
      </c>
      <c r="M20" s="13">
        <f t="shared" si="4"/>
        <v>3288</v>
      </c>
      <c r="N20" s="29">
        <f t="shared" si="2"/>
        <v>766761.6</v>
      </c>
    </row>
    <row r="21" spans="1:14" ht="23.45" customHeight="1" x14ac:dyDescent="0.25">
      <c r="A21" s="40"/>
      <c r="B21" s="41"/>
      <c r="C21" s="41"/>
      <c r="D21" s="4" t="s">
        <v>14</v>
      </c>
      <c r="E21" s="4" t="s">
        <v>15</v>
      </c>
      <c r="F21" s="9">
        <v>1161.7</v>
      </c>
      <c r="G21" s="17">
        <v>5520</v>
      </c>
      <c r="H21" s="6">
        <f t="shared" si="3"/>
        <v>6412584</v>
      </c>
      <c r="I21" s="33">
        <v>5465</v>
      </c>
      <c r="J21" s="28">
        <f t="shared" si="0"/>
        <v>6348690.5</v>
      </c>
      <c r="K21" s="7">
        <v>500</v>
      </c>
      <c r="L21" s="6">
        <f t="shared" si="5"/>
        <v>580850</v>
      </c>
      <c r="M21" s="13">
        <f t="shared" si="4"/>
        <v>5965</v>
      </c>
      <c r="N21" s="29">
        <f t="shared" si="2"/>
        <v>6929540.5</v>
      </c>
    </row>
    <row r="22" spans="1:14" ht="23.45" customHeight="1" x14ac:dyDescent="0.25">
      <c r="A22" s="40"/>
      <c r="B22" s="41"/>
      <c r="C22" s="41"/>
      <c r="D22" s="4" t="s">
        <v>16</v>
      </c>
      <c r="E22" s="4" t="s">
        <v>15</v>
      </c>
      <c r="F22" s="9">
        <v>1912.7</v>
      </c>
      <c r="G22" s="17">
        <v>4508</v>
      </c>
      <c r="H22" s="6">
        <f t="shared" si="3"/>
        <v>8622451.5999999996</v>
      </c>
      <c r="I22" s="33">
        <v>4463</v>
      </c>
      <c r="J22" s="28">
        <f t="shared" si="0"/>
        <v>8536380.0999999996</v>
      </c>
      <c r="K22" s="5">
        <v>1500</v>
      </c>
      <c r="L22" s="6">
        <f t="shared" si="5"/>
        <v>2869050</v>
      </c>
      <c r="M22" s="13">
        <f t="shared" si="4"/>
        <v>5963</v>
      </c>
      <c r="N22" s="29">
        <f t="shared" si="2"/>
        <v>11405430.1</v>
      </c>
    </row>
    <row r="23" spans="1:14" ht="23.45" customHeight="1" x14ac:dyDescent="0.25">
      <c r="A23" s="10">
        <v>15</v>
      </c>
      <c r="B23" s="4" t="s">
        <v>45</v>
      </c>
      <c r="C23" s="4" t="s">
        <v>109</v>
      </c>
      <c r="D23" s="11" t="s">
        <v>46</v>
      </c>
      <c r="E23" s="4" t="s">
        <v>15</v>
      </c>
      <c r="F23" s="30">
        <v>452.2</v>
      </c>
      <c r="G23" s="17">
        <v>62560</v>
      </c>
      <c r="H23" s="6">
        <f t="shared" si="3"/>
        <v>28289632</v>
      </c>
      <c r="I23" s="33">
        <v>61935</v>
      </c>
      <c r="J23" s="28">
        <f t="shared" si="0"/>
        <v>28007007</v>
      </c>
      <c r="K23" s="7">
        <v>90</v>
      </c>
      <c r="L23" s="29">
        <f t="shared" si="5"/>
        <v>40698</v>
      </c>
      <c r="M23" s="13">
        <f t="shared" si="4"/>
        <v>62025</v>
      </c>
      <c r="N23" s="29">
        <f t="shared" si="2"/>
        <v>28047705</v>
      </c>
    </row>
    <row r="24" spans="1:14" ht="33.75" x14ac:dyDescent="0.25">
      <c r="A24" s="10">
        <v>16</v>
      </c>
      <c r="B24" s="4" t="s">
        <v>47</v>
      </c>
      <c r="C24" s="4" t="s">
        <v>110</v>
      </c>
      <c r="D24" s="11" t="s">
        <v>14</v>
      </c>
      <c r="E24" s="4" t="s">
        <v>15</v>
      </c>
      <c r="F24" s="30">
        <v>425</v>
      </c>
      <c r="G24" s="17">
        <v>15180</v>
      </c>
      <c r="H24" s="6">
        <f t="shared" si="3"/>
        <v>6451500</v>
      </c>
      <c r="I24" s="33">
        <v>15028</v>
      </c>
      <c r="J24" s="28">
        <f t="shared" si="0"/>
        <v>6386900</v>
      </c>
      <c r="K24" s="7">
        <v>0</v>
      </c>
      <c r="L24" s="6">
        <f t="shared" si="5"/>
        <v>0</v>
      </c>
      <c r="M24" s="13">
        <f t="shared" si="4"/>
        <v>15028</v>
      </c>
      <c r="N24" s="29">
        <f t="shared" si="2"/>
        <v>6386900</v>
      </c>
    </row>
    <row r="25" spans="1:14" ht="33.75" x14ac:dyDescent="0.25">
      <c r="A25" s="10">
        <v>17</v>
      </c>
      <c r="B25" s="4" t="s">
        <v>48</v>
      </c>
      <c r="C25" s="4" t="s">
        <v>110</v>
      </c>
      <c r="D25" s="4" t="s">
        <v>49</v>
      </c>
      <c r="E25" s="4" t="s">
        <v>15</v>
      </c>
      <c r="F25" s="30">
        <v>1800</v>
      </c>
      <c r="G25" s="17">
        <v>10120</v>
      </c>
      <c r="H25" s="6">
        <f t="shared" si="3"/>
        <v>18216000</v>
      </c>
      <c r="I25" s="33">
        <v>10020</v>
      </c>
      <c r="J25" s="28">
        <f t="shared" si="0"/>
        <v>18036000</v>
      </c>
      <c r="K25" s="5">
        <v>1150</v>
      </c>
      <c r="L25" s="29">
        <f t="shared" si="5"/>
        <v>2070000</v>
      </c>
      <c r="M25" s="13">
        <f t="shared" si="4"/>
        <v>11170</v>
      </c>
      <c r="N25" s="29">
        <f t="shared" si="2"/>
        <v>20106000</v>
      </c>
    </row>
    <row r="26" spans="1:14" ht="23.45" customHeight="1" x14ac:dyDescent="0.25">
      <c r="A26" s="40">
        <v>18</v>
      </c>
      <c r="B26" s="41" t="s">
        <v>50</v>
      </c>
      <c r="C26" s="41" t="s">
        <v>51</v>
      </c>
      <c r="D26" s="4" t="s">
        <v>23</v>
      </c>
      <c r="E26" s="4" t="s">
        <v>15</v>
      </c>
      <c r="F26" s="30">
        <v>532.9</v>
      </c>
      <c r="G26" s="17">
        <v>18400</v>
      </c>
      <c r="H26" s="6">
        <f t="shared" si="3"/>
        <v>9805360</v>
      </c>
      <c r="I26" s="33">
        <v>18216</v>
      </c>
      <c r="J26" s="28">
        <f t="shared" si="0"/>
        <v>9707306.4000000004</v>
      </c>
      <c r="K26" s="7">
        <v>900</v>
      </c>
      <c r="L26" s="29">
        <f t="shared" si="5"/>
        <v>479610</v>
      </c>
      <c r="M26" s="13">
        <f t="shared" si="4"/>
        <v>19116</v>
      </c>
      <c r="N26" s="29">
        <f t="shared" si="2"/>
        <v>10186916.4</v>
      </c>
    </row>
    <row r="27" spans="1:14" ht="23.45" customHeight="1" x14ac:dyDescent="0.25">
      <c r="A27" s="40"/>
      <c r="B27" s="41"/>
      <c r="C27" s="41"/>
      <c r="D27" s="4" t="s">
        <v>16</v>
      </c>
      <c r="E27" s="4" t="s">
        <v>15</v>
      </c>
      <c r="F27" s="30">
        <v>2520</v>
      </c>
      <c r="G27" s="17">
        <v>21160</v>
      </c>
      <c r="H27" s="6">
        <f t="shared" si="3"/>
        <v>53323200</v>
      </c>
      <c r="I27" s="33">
        <v>20948</v>
      </c>
      <c r="J27" s="28">
        <f t="shared" si="0"/>
        <v>52788960</v>
      </c>
      <c r="K27" s="5">
        <v>1000</v>
      </c>
      <c r="L27" s="29">
        <f t="shared" si="5"/>
        <v>2520000</v>
      </c>
      <c r="M27" s="13">
        <f t="shared" si="4"/>
        <v>21948</v>
      </c>
      <c r="N27" s="29">
        <f t="shared" si="2"/>
        <v>55308960</v>
      </c>
    </row>
    <row r="28" spans="1:14" ht="23.45" customHeight="1" x14ac:dyDescent="0.25">
      <c r="A28" s="10">
        <v>19</v>
      </c>
      <c r="B28" s="4" t="s">
        <v>52</v>
      </c>
      <c r="C28" s="4" t="s">
        <v>53</v>
      </c>
      <c r="D28" s="4" t="s">
        <v>14</v>
      </c>
      <c r="E28" s="4" t="s">
        <v>54</v>
      </c>
      <c r="F28" s="9">
        <v>70</v>
      </c>
      <c r="G28" s="17">
        <v>1012000</v>
      </c>
      <c r="H28" s="6">
        <f t="shared" si="3"/>
        <v>70840000</v>
      </c>
      <c r="I28" s="33">
        <v>1001880</v>
      </c>
      <c r="J28" s="28">
        <f t="shared" si="0"/>
        <v>70131600</v>
      </c>
      <c r="K28" s="5">
        <v>39600</v>
      </c>
      <c r="L28" s="6">
        <f t="shared" si="5"/>
        <v>2772000</v>
      </c>
      <c r="M28" s="13">
        <f t="shared" si="4"/>
        <v>1041480</v>
      </c>
      <c r="N28" s="29">
        <f t="shared" si="2"/>
        <v>72903600</v>
      </c>
    </row>
    <row r="29" spans="1:14" ht="23.45" customHeight="1" x14ac:dyDescent="0.25">
      <c r="A29" s="10">
        <v>20</v>
      </c>
      <c r="B29" s="4" t="s">
        <v>55</v>
      </c>
      <c r="C29" s="4" t="s">
        <v>111</v>
      </c>
      <c r="D29" s="4" t="s">
        <v>56</v>
      </c>
      <c r="E29" s="4" t="s">
        <v>15</v>
      </c>
      <c r="F29" s="9">
        <v>409.5</v>
      </c>
      <c r="G29" s="17">
        <v>8280</v>
      </c>
      <c r="H29" s="6">
        <f t="shared" si="3"/>
        <v>3390660</v>
      </c>
      <c r="I29" s="33">
        <v>8197</v>
      </c>
      <c r="J29" s="28">
        <f t="shared" si="0"/>
        <v>3356671.5</v>
      </c>
      <c r="K29" s="5">
        <v>1500</v>
      </c>
      <c r="L29" s="6">
        <f t="shared" si="5"/>
        <v>614250</v>
      </c>
      <c r="M29" s="13">
        <f t="shared" si="4"/>
        <v>9697</v>
      </c>
      <c r="N29" s="29">
        <f t="shared" si="2"/>
        <v>3970921.5</v>
      </c>
    </row>
    <row r="30" spans="1:14" ht="23.45" customHeight="1" x14ac:dyDescent="0.25">
      <c r="A30" s="40">
        <v>21</v>
      </c>
      <c r="B30" s="41" t="s">
        <v>57</v>
      </c>
      <c r="C30" s="41" t="s">
        <v>58</v>
      </c>
      <c r="D30" s="4" t="s">
        <v>32</v>
      </c>
      <c r="E30" s="4" t="s">
        <v>15</v>
      </c>
      <c r="F30" s="9">
        <v>1453.4</v>
      </c>
      <c r="G30" s="17">
        <v>2116</v>
      </c>
      <c r="H30" s="6">
        <f t="shared" si="3"/>
        <v>3075394.4000000004</v>
      </c>
      <c r="I30" s="33">
        <v>2095</v>
      </c>
      <c r="J30" s="28">
        <f t="shared" si="0"/>
        <v>3044873</v>
      </c>
      <c r="K30" s="7">
        <v>24</v>
      </c>
      <c r="L30" s="6">
        <f t="shared" si="5"/>
        <v>34881.600000000006</v>
      </c>
      <c r="M30" s="13">
        <f t="shared" si="4"/>
        <v>2119</v>
      </c>
      <c r="N30" s="29">
        <f t="shared" si="2"/>
        <v>3079754.6</v>
      </c>
    </row>
    <row r="31" spans="1:14" ht="23.45" customHeight="1" x14ac:dyDescent="0.25">
      <c r="A31" s="40"/>
      <c r="B31" s="41"/>
      <c r="C31" s="41"/>
      <c r="D31" s="4" t="s">
        <v>19</v>
      </c>
      <c r="E31" s="4" t="s">
        <v>15</v>
      </c>
      <c r="F31" s="9">
        <v>6540.5</v>
      </c>
      <c r="G31" s="17">
        <v>3128</v>
      </c>
      <c r="H31" s="6">
        <f t="shared" si="3"/>
        <v>20458684</v>
      </c>
      <c r="I31" s="33">
        <v>3097</v>
      </c>
      <c r="J31" s="28">
        <f t="shared" si="0"/>
        <v>20255928.5</v>
      </c>
      <c r="K31" s="7">
        <v>25</v>
      </c>
      <c r="L31" s="6">
        <f t="shared" si="5"/>
        <v>163512.5</v>
      </c>
      <c r="M31" s="13">
        <f t="shared" si="4"/>
        <v>3122</v>
      </c>
      <c r="N31" s="29">
        <f t="shared" si="2"/>
        <v>20419441</v>
      </c>
    </row>
    <row r="32" spans="1:14" ht="23.45" customHeight="1" x14ac:dyDescent="0.25">
      <c r="A32" s="10">
        <v>22</v>
      </c>
      <c r="B32" s="4" t="s">
        <v>59</v>
      </c>
      <c r="C32" s="4" t="s">
        <v>58</v>
      </c>
      <c r="D32" s="4" t="s">
        <v>22</v>
      </c>
      <c r="E32" s="4" t="s">
        <v>15</v>
      </c>
      <c r="F32" s="9">
        <v>684.9</v>
      </c>
      <c r="G32" s="17">
        <v>36800</v>
      </c>
      <c r="H32" s="6">
        <f t="shared" si="3"/>
        <v>25204320</v>
      </c>
      <c r="I32" s="33">
        <v>36432</v>
      </c>
      <c r="J32" s="28">
        <f t="shared" si="0"/>
        <v>24952276.800000001</v>
      </c>
      <c r="K32" s="5">
        <v>1750</v>
      </c>
      <c r="L32" s="6">
        <f t="shared" si="5"/>
        <v>1198575</v>
      </c>
      <c r="M32" s="13">
        <f t="shared" si="4"/>
        <v>38182</v>
      </c>
      <c r="N32" s="29">
        <f t="shared" si="2"/>
        <v>26150851.800000001</v>
      </c>
    </row>
    <row r="33" spans="1:14" ht="23.45" customHeight="1" x14ac:dyDescent="0.25">
      <c r="A33" s="40">
        <v>23</v>
      </c>
      <c r="B33" s="41" t="s">
        <v>60</v>
      </c>
      <c r="C33" s="41" t="s">
        <v>58</v>
      </c>
      <c r="D33" s="4" t="s">
        <v>61</v>
      </c>
      <c r="E33" s="4" t="s">
        <v>15</v>
      </c>
      <c r="F33" s="9">
        <v>1650</v>
      </c>
      <c r="G33" s="17">
        <v>38640</v>
      </c>
      <c r="H33" s="6">
        <f t="shared" si="3"/>
        <v>63756000</v>
      </c>
      <c r="I33" s="33">
        <v>38254</v>
      </c>
      <c r="J33" s="28">
        <f t="shared" si="0"/>
        <v>63119100</v>
      </c>
      <c r="K33" s="7">
        <v>180</v>
      </c>
      <c r="L33" s="6">
        <f t="shared" si="5"/>
        <v>297000</v>
      </c>
      <c r="M33" s="13">
        <f t="shared" si="4"/>
        <v>38434</v>
      </c>
      <c r="N33" s="29">
        <f t="shared" si="2"/>
        <v>63416100</v>
      </c>
    </row>
    <row r="34" spans="1:14" ht="23.45" customHeight="1" x14ac:dyDescent="0.25">
      <c r="A34" s="40"/>
      <c r="B34" s="41"/>
      <c r="C34" s="41"/>
      <c r="D34" s="4" t="s">
        <v>22</v>
      </c>
      <c r="E34" s="4" t="s">
        <v>15</v>
      </c>
      <c r="F34" s="9">
        <v>3180</v>
      </c>
      <c r="G34" s="17">
        <v>18860</v>
      </c>
      <c r="H34" s="6">
        <f t="shared" si="3"/>
        <v>59974800</v>
      </c>
      <c r="I34" s="33">
        <v>18671</v>
      </c>
      <c r="J34" s="28">
        <f t="shared" si="0"/>
        <v>59373780</v>
      </c>
      <c r="K34" s="7">
        <v>240</v>
      </c>
      <c r="L34" s="6">
        <f t="shared" si="5"/>
        <v>763200</v>
      </c>
      <c r="M34" s="13">
        <f t="shared" si="4"/>
        <v>18911</v>
      </c>
      <c r="N34" s="29">
        <f t="shared" si="2"/>
        <v>60136980</v>
      </c>
    </row>
    <row r="35" spans="1:14" ht="23.45" customHeight="1" x14ac:dyDescent="0.25">
      <c r="A35" s="40">
        <v>24</v>
      </c>
      <c r="B35" s="41" t="s">
        <v>62</v>
      </c>
      <c r="C35" s="41" t="s">
        <v>63</v>
      </c>
      <c r="D35" s="4" t="s">
        <v>38</v>
      </c>
      <c r="E35" s="4" t="s">
        <v>15</v>
      </c>
      <c r="F35" s="9">
        <v>2354.5</v>
      </c>
      <c r="G35" s="17">
        <v>5520</v>
      </c>
      <c r="H35" s="6">
        <f t="shared" si="3"/>
        <v>12996840</v>
      </c>
      <c r="I35" s="33">
        <v>5465</v>
      </c>
      <c r="J35" s="28">
        <f t="shared" si="0"/>
        <v>12867342.5</v>
      </c>
      <c r="K35" s="5">
        <v>2050</v>
      </c>
      <c r="L35" s="6">
        <f t="shared" si="5"/>
        <v>4826725</v>
      </c>
      <c r="M35" s="13">
        <f t="shared" si="4"/>
        <v>7515</v>
      </c>
      <c r="N35" s="29">
        <f t="shared" si="2"/>
        <v>17694067.5</v>
      </c>
    </row>
    <row r="36" spans="1:14" ht="23.45" customHeight="1" x14ac:dyDescent="0.25">
      <c r="A36" s="40"/>
      <c r="B36" s="41"/>
      <c r="C36" s="41"/>
      <c r="D36" s="4" t="s">
        <v>64</v>
      </c>
      <c r="E36" s="4" t="s">
        <v>15</v>
      </c>
      <c r="F36" s="9">
        <v>8790.9</v>
      </c>
      <c r="G36" s="17">
        <v>5060</v>
      </c>
      <c r="H36" s="6">
        <f t="shared" si="3"/>
        <v>44481954</v>
      </c>
      <c r="I36" s="33">
        <v>5009</v>
      </c>
      <c r="J36" s="28">
        <f t="shared" si="0"/>
        <v>44033618.100000001</v>
      </c>
      <c r="K36" s="7">
        <v>430</v>
      </c>
      <c r="L36" s="6">
        <f t="shared" si="5"/>
        <v>3780087</v>
      </c>
      <c r="M36" s="13">
        <f t="shared" si="4"/>
        <v>5439</v>
      </c>
      <c r="N36" s="29">
        <f t="shared" si="2"/>
        <v>47813705.100000001</v>
      </c>
    </row>
    <row r="37" spans="1:14" ht="27.95" customHeight="1" x14ac:dyDescent="0.25">
      <c r="A37" s="40">
        <v>25</v>
      </c>
      <c r="B37" s="41" t="s">
        <v>65</v>
      </c>
      <c r="C37" s="41" t="s">
        <v>66</v>
      </c>
      <c r="D37" s="4" t="s">
        <v>32</v>
      </c>
      <c r="E37" s="4" t="s">
        <v>15</v>
      </c>
      <c r="F37" s="9">
        <v>539.29999999999995</v>
      </c>
      <c r="G37" s="17">
        <v>2944</v>
      </c>
      <c r="H37" s="6">
        <f t="shared" si="3"/>
        <v>1587699.2</v>
      </c>
      <c r="I37" s="33">
        <v>2915</v>
      </c>
      <c r="J37" s="28">
        <f t="shared" si="0"/>
        <v>1572059.4999999998</v>
      </c>
      <c r="K37" s="7">
        <v>300</v>
      </c>
      <c r="L37" s="6">
        <f t="shared" si="5"/>
        <v>161790</v>
      </c>
      <c r="M37" s="13">
        <f t="shared" si="4"/>
        <v>3215</v>
      </c>
      <c r="N37" s="29">
        <f t="shared" si="2"/>
        <v>1733849.4999999998</v>
      </c>
    </row>
    <row r="38" spans="1:14" ht="27.95" customHeight="1" x14ac:dyDescent="0.25">
      <c r="A38" s="40"/>
      <c r="B38" s="41"/>
      <c r="C38" s="41"/>
      <c r="D38" s="4" t="s">
        <v>19</v>
      </c>
      <c r="E38" s="4" t="s">
        <v>15</v>
      </c>
      <c r="F38" s="9">
        <v>1220.5999999999999</v>
      </c>
      <c r="G38" s="17">
        <v>24840</v>
      </c>
      <c r="H38" s="6">
        <f t="shared" si="3"/>
        <v>30319703.999999996</v>
      </c>
      <c r="I38" s="33">
        <v>24592</v>
      </c>
      <c r="J38" s="28">
        <f t="shared" si="0"/>
        <v>30016995.199999999</v>
      </c>
      <c r="K38" s="7">
        <v>500</v>
      </c>
      <c r="L38" s="6">
        <f t="shared" si="5"/>
        <v>610300</v>
      </c>
      <c r="M38" s="13">
        <f t="shared" si="4"/>
        <v>25092</v>
      </c>
      <c r="N38" s="29">
        <f t="shared" si="2"/>
        <v>30627295.199999999</v>
      </c>
    </row>
    <row r="39" spans="1:14" ht="23.45" customHeight="1" x14ac:dyDescent="0.25">
      <c r="A39" s="10">
        <v>26</v>
      </c>
      <c r="B39" s="4" t="s">
        <v>67</v>
      </c>
      <c r="C39" s="4" t="s">
        <v>68</v>
      </c>
      <c r="D39" s="4" t="s">
        <v>38</v>
      </c>
      <c r="E39" s="4" t="s">
        <v>15</v>
      </c>
      <c r="F39" s="9">
        <v>1130</v>
      </c>
      <c r="G39" s="17">
        <v>1840</v>
      </c>
      <c r="H39" s="6">
        <f t="shared" si="3"/>
        <v>2079200</v>
      </c>
      <c r="I39" s="33">
        <v>1822</v>
      </c>
      <c r="J39" s="28">
        <f t="shared" si="0"/>
        <v>2058860</v>
      </c>
      <c r="K39" s="7">
        <v>300</v>
      </c>
      <c r="L39" s="6">
        <f t="shared" si="5"/>
        <v>339000</v>
      </c>
      <c r="M39" s="13">
        <f t="shared" si="4"/>
        <v>2122</v>
      </c>
      <c r="N39" s="29">
        <f t="shared" si="2"/>
        <v>2397860</v>
      </c>
    </row>
    <row r="40" spans="1:14" ht="23.45" customHeight="1" x14ac:dyDescent="0.25">
      <c r="A40" s="40">
        <v>27</v>
      </c>
      <c r="B40" s="41" t="s">
        <v>69</v>
      </c>
      <c r="C40" s="41" t="s">
        <v>70</v>
      </c>
      <c r="D40" s="4" t="s">
        <v>32</v>
      </c>
      <c r="E40" s="4" t="s">
        <v>15</v>
      </c>
      <c r="F40" s="9">
        <v>299.8</v>
      </c>
      <c r="G40" s="17">
        <v>2392</v>
      </c>
      <c r="H40" s="6">
        <f t="shared" si="3"/>
        <v>717121.6</v>
      </c>
      <c r="I40" s="33">
        <v>2368</v>
      </c>
      <c r="J40" s="28">
        <f t="shared" si="0"/>
        <v>709926.40000000002</v>
      </c>
      <c r="K40" s="7">
        <v>0</v>
      </c>
      <c r="L40" s="6">
        <f t="shared" si="5"/>
        <v>0</v>
      </c>
      <c r="M40" s="13">
        <f t="shared" si="4"/>
        <v>2368</v>
      </c>
      <c r="N40" s="29">
        <f t="shared" si="2"/>
        <v>709926.40000000002</v>
      </c>
    </row>
    <row r="41" spans="1:14" ht="23.45" customHeight="1" x14ac:dyDescent="0.25">
      <c r="A41" s="40"/>
      <c r="B41" s="41"/>
      <c r="C41" s="41"/>
      <c r="D41" s="4" t="s">
        <v>19</v>
      </c>
      <c r="E41" s="4" t="s">
        <v>15</v>
      </c>
      <c r="F41" s="9">
        <v>1498.8</v>
      </c>
      <c r="G41" s="17">
        <v>3864</v>
      </c>
      <c r="H41" s="6">
        <f t="shared" si="3"/>
        <v>5791363.2000000002</v>
      </c>
      <c r="I41" s="33">
        <v>3825</v>
      </c>
      <c r="J41" s="28">
        <f t="shared" si="0"/>
        <v>5732910</v>
      </c>
      <c r="K41" s="7">
        <v>96</v>
      </c>
      <c r="L41" s="6">
        <f t="shared" si="5"/>
        <v>143884.79999999999</v>
      </c>
      <c r="M41" s="13">
        <f t="shared" si="4"/>
        <v>3921</v>
      </c>
      <c r="N41" s="29">
        <f t="shared" si="2"/>
        <v>5876794.7999999998</v>
      </c>
    </row>
    <row r="42" spans="1:14" ht="23.45" customHeight="1" x14ac:dyDescent="0.25">
      <c r="A42" s="40">
        <v>28</v>
      </c>
      <c r="B42" s="41" t="s">
        <v>71</v>
      </c>
      <c r="C42" s="41" t="s">
        <v>112</v>
      </c>
      <c r="D42" s="4" t="s">
        <v>38</v>
      </c>
      <c r="E42" s="4" t="s">
        <v>15</v>
      </c>
      <c r="F42" s="9">
        <v>1057.8</v>
      </c>
      <c r="G42" s="18">
        <v>10</v>
      </c>
      <c r="H42" s="6">
        <f t="shared" si="3"/>
        <v>10578</v>
      </c>
      <c r="I42" s="24">
        <v>10</v>
      </c>
      <c r="J42" s="15">
        <f t="shared" si="0"/>
        <v>10578</v>
      </c>
      <c r="K42" s="7">
        <v>0</v>
      </c>
      <c r="L42" s="6">
        <v>0</v>
      </c>
      <c r="M42" s="13">
        <f t="shared" si="4"/>
        <v>10</v>
      </c>
      <c r="N42" s="6">
        <f t="shared" si="2"/>
        <v>10578</v>
      </c>
    </row>
    <row r="43" spans="1:14" ht="23.45" customHeight="1" x14ac:dyDescent="0.25">
      <c r="A43" s="40"/>
      <c r="B43" s="41"/>
      <c r="C43" s="41"/>
      <c r="D43" s="4" t="s">
        <v>22</v>
      </c>
      <c r="E43" s="4" t="s">
        <v>15</v>
      </c>
      <c r="F43" s="9">
        <v>5287.1</v>
      </c>
      <c r="G43" s="18">
        <v>10</v>
      </c>
      <c r="H43" s="6">
        <f t="shared" si="3"/>
        <v>52871</v>
      </c>
      <c r="I43" s="24">
        <v>10</v>
      </c>
      <c r="J43" s="15">
        <f t="shared" si="0"/>
        <v>52871</v>
      </c>
      <c r="K43" s="7">
        <v>0</v>
      </c>
      <c r="L43" s="6">
        <f t="shared" ref="L43:L67" si="6">F43*K43</f>
        <v>0</v>
      </c>
      <c r="M43" s="13">
        <f t="shared" si="4"/>
        <v>10</v>
      </c>
      <c r="N43" s="6">
        <f t="shared" si="2"/>
        <v>52871</v>
      </c>
    </row>
    <row r="44" spans="1:14" ht="23.45" customHeight="1" x14ac:dyDescent="0.25">
      <c r="A44" s="40">
        <v>29</v>
      </c>
      <c r="B44" s="42" t="s">
        <v>72</v>
      </c>
      <c r="C44" s="41" t="s">
        <v>58</v>
      </c>
      <c r="D44" s="4" t="s">
        <v>32</v>
      </c>
      <c r="E44" s="4" t="s">
        <v>15</v>
      </c>
      <c r="F44" s="9">
        <v>5450.7</v>
      </c>
      <c r="G44" s="18">
        <v>28</v>
      </c>
      <c r="H44" s="6">
        <f t="shared" si="3"/>
        <v>152619.6</v>
      </c>
      <c r="I44" s="33">
        <v>28</v>
      </c>
      <c r="J44" s="28">
        <f t="shared" si="0"/>
        <v>152619.6</v>
      </c>
      <c r="K44" s="7">
        <v>52</v>
      </c>
      <c r="L44" s="6">
        <f t="shared" si="6"/>
        <v>283436.39999999997</v>
      </c>
      <c r="M44" s="13">
        <f t="shared" si="4"/>
        <v>80</v>
      </c>
      <c r="N44" s="29">
        <f t="shared" si="2"/>
        <v>436056</v>
      </c>
    </row>
    <row r="45" spans="1:14" ht="23.45" customHeight="1" x14ac:dyDescent="0.25">
      <c r="A45" s="40"/>
      <c r="B45" s="42"/>
      <c r="C45" s="41"/>
      <c r="D45" s="4" t="s">
        <v>38</v>
      </c>
      <c r="E45" s="4" t="s">
        <v>15</v>
      </c>
      <c r="F45" s="9">
        <v>10452.200000000001</v>
      </c>
      <c r="G45" s="18">
        <v>184</v>
      </c>
      <c r="H45" s="6">
        <f t="shared" si="3"/>
        <v>1923204.8</v>
      </c>
      <c r="I45" s="33">
        <v>182</v>
      </c>
      <c r="J45" s="28">
        <f t="shared" si="0"/>
        <v>1902300.4000000001</v>
      </c>
      <c r="K45" s="7">
        <v>40</v>
      </c>
      <c r="L45" s="6">
        <f t="shared" si="6"/>
        <v>418088</v>
      </c>
      <c r="M45" s="13">
        <f t="shared" si="4"/>
        <v>222</v>
      </c>
      <c r="N45" s="29">
        <f t="shared" si="2"/>
        <v>2320388.4000000004</v>
      </c>
    </row>
    <row r="46" spans="1:14" ht="23.45" customHeight="1" x14ac:dyDescent="0.25">
      <c r="A46" s="10">
        <v>30</v>
      </c>
      <c r="B46" s="4" t="s">
        <v>73</v>
      </c>
      <c r="C46" s="4" t="s">
        <v>74</v>
      </c>
      <c r="D46" s="4" t="s">
        <v>75</v>
      </c>
      <c r="E46" s="4" t="s">
        <v>15</v>
      </c>
      <c r="F46" s="9">
        <v>2267.1999999999998</v>
      </c>
      <c r="G46" s="17">
        <v>4140</v>
      </c>
      <c r="H46" s="6">
        <f t="shared" si="3"/>
        <v>9386208</v>
      </c>
      <c r="I46" s="33">
        <v>4100</v>
      </c>
      <c r="J46" s="28">
        <f t="shared" si="0"/>
        <v>9295520</v>
      </c>
      <c r="K46" s="7">
        <v>482</v>
      </c>
      <c r="L46" s="6">
        <f t="shared" si="6"/>
        <v>1092790.3999999999</v>
      </c>
      <c r="M46" s="13">
        <f t="shared" si="4"/>
        <v>4582</v>
      </c>
      <c r="N46" s="29">
        <f t="shared" si="2"/>
        <v>10388310.399999999</v>
      </c>
    </row>
    <row r="47" spans="1:14" ht="23.45" customHeight="1" x14ac:dyDescent="0.25">
      <c r="A47" s="40">
        <v>31</v>
      </c>
      <c r="B47" s="41" t="s">
        <v>76</v>
      </c>
      <c r="C47" s="41" t="s">
        <v>77</v>
      </c>
      <c r="D47" s="4" t="s">
        <v>32</v>
      </c>
      <c r="E47" s="4" t="s">
        <v>15</v>
      </c>
      <c r="F47" s="9">
        <v>336.2</v>
      </c>
      <c r="G47" s="18">
        <v>506</v>
      </c>
      <c r="H47" s="6">
        <f t="shared" si="3"/>
        <v>170117.19999999998</v>
      </c>
      <c r="I47" s="33">
        <v>501</v>
      </c>
      <c r="J47" s="28">
        <f t="shared" si="0"/>
        <v>168436.19999999998</v>
      </c>
      <c r="K47" s="7">
        <v>340</v>
      </c>
      <c r="L47" s="6">
        <f t="shared" si="6"/>
        <v>114308</v>
      </c>
      <c r="M47" s="13">
        <f t="shared" si="4"/>
        <v>841</v>
      </c>
      <c r="N47" s="29">
        <f t="shared" si="2"/>
        <v>282744.2</v>
      </c>
    </row>
    <row r="48" spans="1:14" ht="23.45" customHeight="1" x14ac:dyDescent="0.25">
      <c r="A48" s="40"/>
      <c r="B48" s="41"/>
      <c r="C48" s="41"/>
      <c r="D48" s="4" t="s">
        <v>19</v>
      </c>
      <c r="E48" s="4" t="s">
        <v>15</v>
      </c>
      <c r="F48" s="9">
        <v>921.9</v>
      </c>
      <c r="G48" s="17">
        <v>39560</v>
      </c>
      <c r="H48" s="6">
        <f t="shared" si="3"/>
        <v>36470364</v>
      </c>
      <c r="I48" s="33">
        <v>39164</v>
      </c>
      <c r="J48" s="28">
        <f t="shared" si="0"/>
        <v>36105291.600000001</v>
      </c>
      <c r="K48" s="5">
        <v>1640</v>
      </c>
      <c r="L48" s="6">
        <f t="shared" si="6"/>
        <v>1511916</v>
      </c>
      <c r="M48" s="13">
        <f t="shared" si="4"/>
        <v>40804</v>
      </c>
      <c r="N48" s="29">
        <f t="shared" si="2"/>
        <v>37617207.600000001</v>
      </c>
    </row>
    <row r="49" spans="1:14" ht="23.45" customHeight="1" x14ac:dyDescent="0.25">
      <c r="A49" s="40">
        <v>32</v>
      </c>
      <c r="B49" s="41" t="s">
        <v>78</v>
      </c>
      <c r="C49" s="41" t="s">
        <v>58</v>
      </c>
      <c r="D49" s="4" t="s">
        <v>79</v>
      </c>
      <c r="E49" s="4" t="s">
        <v>15</v>
      </c>
      <c r="F49" s="9">
        <v>1700</v>
      </c>
      <c r="G49" s="17">
        <v>23000</v>
      </c>
      <c r="H49" s="6">
        <f t="shared" si="3"/>
        <v>39100000</v>
      </c>
      <c r="I49" s="33">
        <v>22770</v>
      </c>
      <c r="J49" s="28">
        <f t="shared" si="0"/>
        <v>38709000</v>
      </c>
      <c r="K49" s="7">
        <v>200</v>
      </c>
      <c r="L49" s="6">
        <f t="shared" si="6"/>
        <v>340000</v>
      </c>
      <c r="M49" s="13">
        <f t="shared" si="4"/>
        <v>22970</v>
      </c>
      <c r="N49" s="29">
        <f t="shared" si="2"/>
        <v>39049000</v>
      </c>
    </row>
    <row r="50" spans="1:14" ht="23.45" customHeight="1" x14ac:dyDescent="0.25">
      <c r="A50" s="40"/>
      <c r="B50" s="41"/>
      <c r="C50" s="41"/>
      <c r="D50" s="4" t="s">
        <v>80</v>
      </c>
      <c r="E50" s="4" t="s">
        <v>15</v>
      </c>
      <c r="F50" s="9">
        <v>5820.9</v>
      </c>
      <c r="G50" s="18">
        <v>506</v>
      </c>
      <c r="H50" s="6">
        <f t="shared" si="3"/>
        <v>2945375.4</v>
      </c>
      <c r="I50" s="33">
        <v>501</v>
      </c>
      <c r="J50" s="28">
        <f t="shared" si="0"/>
        <v>2916270.9</v>
      </c>
      <c r="K50" s="7">
        <v>50</v>
      </c>
      <c r="L50" s="6">
        <f t="shared" si="6"/>
        <v>291045</v>
      </c>
      <c r="M50" s="13">
        <f t="shared" si="4"/>
        <v>551</v>
      </c>
      <c r="N50" s="29">
        <f t="shared" si="2"/>
        <v>3207315.9</v>
      </c>
    </row>
    <row r="51" spans="1:14" ht="23.45" customHeight="1" x14ac:dyDescent="0.25">
      <c r="A51" s="40">
        <v>33</v>
      </c>
      <c r="B51" s="41" t="s">
        <v>81</v>
      </c>
      <c r="C51" s="41" t="s">
        <v>82</v>
      </c>
      <c r="D51" s="4" t="s">
        <v>19</v>
      </c>
      <c r="E51" s="4" t="s">
        <v>15</v>
      </c>
      <c r="F51" s="30">
        <v>2458.5</v>
      </c>
      <c r="G51" s="17">
        <v>6900</v>
      </c>
      <c r="H51" s="6">
        <f t="shared" si="3"/>
        <v>16963650</v>
      </c>
      <c r="I51" s="33">
        <v>6831</v>
      </c>
      <c r="J51" s="28">
        <f t="shared" si="0"/>
        <v>16794013.5</v>
      </c>
      <c r="K51" s="7">
        <v>0</v>
      </c>
      <c r="L51" s="6">
        <f t="shared" si="6"/>
        <v>0</v>
      </c>
      <c r="M51" s="13">
        <f t="shared" si="4"/>
        <v>6831</v>
      </c>
      <c r="N51" s="29">
        <f t="shared" si="2"/>
        <v>16794013.5</v>
      </c>
    </row>
    <row r="52" spans="1:14" ht="23.45" customHeight="1" x14ac:dyDescent="0.25">
      <c r="A52" s="40"/>
      <c r="B52" s="41"/>
      <c r="C52" s="41"/>
      <c r="D52" s="4" t="s">
        <v>22</v>
      </c>
      <c r="E52" s="4" t="s">
        <v>15</v>
      </c>
      <c r="F52" s="30">
        <v>4917.2</v>
      </c>
      <c r="G52" s="17">
        <v>3036</v>
      </c>
      <c r="H52" s="6">
        <f t="shared" si="3"/>
        <v>14928619.199999999</v>
      </c>
      <c r="I52" s="33">
        <v>3006</v>
      </c>
      <c r="J52" s="28">
        <f t="shared" si="0"/>
        <v>14781103.199999999</v>
      </c>
      <c r="K52" s="7">
        <v>900</v>
      </c>
      <c r="L52" s="29">
        <f t="shared" si="6"/>
        <v>4425480</v>
      </c>
      <c r="M52" s="13">
        <f t="shared" si="4"/>
        <v>3906</v>
      </c>
      <c r="N52" s="29">
        <f t="shared" si="2"/>
        <v>19206583.199999999</v>
      </c>
    </row>
    <row r="53" spans="1:14" ht="23.45" customHeight="1" x14ac:dyDescent="0.25">
      <c r="A53" s="4">
        <v>34</v>
      </c>
      <c r="B53" s="4" t="s">
        <v>83</v>
      </c>
      <c r="C53" s="4" t="s">
        <v>84</v>
      </c>
      <c r="D53" s="4" t="s">
        <v>85</v>
      </c>
      <c r="E53" s="4" t="s">
        <v>86</v>
      </c>
      <c r="F53" s="31">
        <v>3.5</v>
      </c>
      <c r="G53" s="17">
        <v>46000000</v>
      </c>
      <c r="H53" s="6">
        <f t="shared" si="3"/>
        <v>161000000</v>
      </c>
      <c r="I53" s="33">
        <v>45540000</v>
      </c>
      <c r="J53" s="28">
        <f t="shared" si="0"/>
        <v>159390000</v>
      </c>
      <c r="K53" s="5">
        <v>144000</v>
      </c>
      <c r="L53" s="6">
        <f t="shared" si="6"/>
        <v>504000</v>
      </c>
      <c r="M53" s="13">
        <f t="shared" si="4"/>
        <v>45684000</v>
      </c>
      <c r="N53" s="29">
        <f t="shared" si="2"/>
        <v>159894000</v>
      </c>
    </row>
    <row r="54" spans="1:14" ht="23.45" customHeight="1" x14ac:dyDescent="0.25">
      <c r="A54" s="40">
        <v>35</v>
      </c>
      <c r="B54" s="41" t="s">
        <v>87</v>
      </c>
      <c r="C54" s="41" t="s">
        <v>58</v>
      </c>
      <c r="D54" s="4" t="s">
        <v>88</v>
      </c>
      <c r="E54" s="4" t="s">
        <v>15</v>
      </c>
      <c r="F54" s="30">
        <v>1270.5999999999999</v>
      </c>
      <c r="G54" s="18">
        <v>276</v>
      </c>
      <c r="H54" s="6">
        <f t="shared" si="3"/>
        <v>350685.6</v>
      </c>
      <c r="I54" s="33">
        <v>273</v>
      </c>
      <c r="J54" s="28">
        <f t="shared" si="0"/>
        <v>346873.8</v>
      </c>
      <c r="K54" s="7">
        <v>0</v>
      </c>
      <c r="L54" s="6">
        <f t="shared" si="6"/>
        <v>0</v>
      </c>
      <c r="M54" s="13">
        <f t="shared" si="4"/>
        <v>273</v>
      </c>
      <c r="N54" s="29">
        <f t="shared" si="2"/>
        <v>346873.8</v>
      </c>
    </row>
    <row r="55" spans="1:14" ht="23.45" customHeight="1" x14ac:dyDescent="0.25">
      <c r="A55" s="40"/>
      <c r="B55" s="41"/>
      <c r="C55" s="41"/>
      <c r="D55" s="4" t="s">
        <v>22</v>
      </c>
      <c r="E55" s="4" t="s">
        <v>15</v>
      </c>
      <c r="F55" s="30">
        <v>2908.2</v>
      </c>
      <c r="G55" s="17">
        <v>12880</v>
      </c>
      <c r="H55" s="6">
        <f t="shared" si="3"/>
        <v>37457616</v>
      </c>
      <c r="I55" s="33">
        <v>12751</v>
      </c>
      <c r="J55" s="28">
        <f t="shared" si="0"/>
        <v>37082458.199999996</v>
      </c>
      <c r="K55" s="5">
        <v>1344</v>
      </c>
      <c r="L55" s="29">
        <f t="shared" si="6"/>
        <v>3908620.8</v>
      </c>
      <c r="M55" s="13">
        <f t="shared" si="4"/>
        <v>14095</v>
      </c>
      <c r="N55" s="29">
        <f t="shared" si="2"/>
        <v>40991079</v>
      </c>
    </row>
    <row r="56" spans="1:14" ht="45" x14ac:dyDescent="0.25">
      <c r="A56" s="10">
        <v>36</v>
      </c>
      <c r="B56" s="3" t="s">
        <v>118</v>
      </c>
      <c r="C56" s="23" t="s">
        <v>119</v>
      </c>
      <c r="D56" s="4" t="s">
        <v>90</v>
      </c>
      <c r="E56" s="4" t="s">
        <v>30</v>
      </c>
      <c r="F56" s="30">
        <v>8866</v>
      </c>
      <c r="G56" s="18">
        <v>644</v>
      </c>
      <c r="H56" s="6">
        <f t="shared" si="3"/>
        <v>5709704</v>
      </c>
      <c r="I56" s="33">
        <v>628</v>
      </c>
      <c r="J56" s="28">
        <f t="shared" si="0"/>
        <v>5567848</v>
      </c>
      <c r="K56" s="7">
        <v>0</v>
      </c>
      <c r="L56" s="6">
        <f t="shared" si="6"/>
        <v>0</v>
      </c>
      <c r="M56" s="13">
        <f t="shared" si="4"/>
        <v>628</v>
      </c>
      <c r="N56" s="29">
        <f t="shared" si="2"/>
        <v>5567848</v>
      </c>
    </row>
    <row r="57" spans="1:14" ht="33.75" x14ac:dyDescent="0.25">
      <c r="A57" s="4">
        <v>37</v>
      </c>
      <c r="B57" s="4" t="s">
        <v>91</v>
      </c>
      <c r="C57" s="4" t="s">
        <v>89</v>
      </c>
      <c r="D57" s="4" t="s">
        <v>92</v>
      </c>
      <c r="E57" s="4" t="s">
        <v>30</v>
      </c>
      <c r="F57" s="9">
        <v>29112.6</v>
      </c>
      <c r="G57" s="17">
        <v>1196</v>
      </c>
      <c r="H57" s="6">
        <f t="shared" si="3"/>
        <v>34818669.600000001</v>
      </c>
      <c r="I57" s="33">
        <v>1184</v>
      </c>
      <c r="J57" s="28">
        <f t="shared" si="0"/>
        <v>34469318.399999999</v>
      </c>
      <c r="K57" s="7">
        <v>40</v>
      </c>
      <c r="L57" s="6">
        <f t="shared" si="6"/>
        <v>1164504</v>
      </c>
      <c r="M57" s="13">
        <f t="shared" si="4"/>
        <v>1224</v>
      </c>
      <c r="N57" s="29">
        <f t="shared" si="2"/>
        <v>35633822.399999999</v>
      </c>
    </row>
    <row r="58" spans="1:14" ht="23.45" customHeight="1" x14ac:dyDescent="0.25">
      <c r="A58" s="10">
        <v>38</v>
      </c>
      <c r="B58" s="4" t="s">
        <v>93</v>
      </c>
      <c r="C58" s="4" t="s">
        <v>68</v>
      </c>
      <c r="D58" s="4" t="s">
        <v>94</v>
      </c>
      <c r="E58" s="4" t="s">
        <v>30</v>
      </c>
      <c r="F58" s="9">
        <v>56547.199999999997</v>
      </c>
      <c r="G58" s="18">
        <v>55</v>
      </c>
      <c r="H58" s="6">
        <f t="shared" si="3"/>
        <v>3110096</v>
      </c>
      <c r="I58" s="33">
        <v>54</v>
      </c>
      <c r="J58" s="28">
        <f t="shared" si="0"/>
        <v>3053548.8</v>
      </c>
      <c r="K58" s="7">
        <v>0</v>
      </c>
      <c r="L58" s="6">
        <f t="shared" si="6"/>
        <v>0</v>
      </c>
      <c r="M58" s="13">
        <f t="shared" si="4"/>
        <v>54</v>
      </c>
      <c r="N58" s="29">
        <f t="shared" si="2"/>
        <v>3053548.8</v>
      </c>
    </row>
    <row r="59" spans="1:14" ht="23.45" customHeight="1" x14ac:dyDescent="0.25">
      <c r="A59" s="40">
        <v>39</v>
      </c>
      <c r="B59" s="41" t="s">
        <v>95</v>
      </c>
      <c r="C59" s="41" t="s">
        <v>96</v>
      </c>
      <c r="D59" s="4" t="s">
        <v>97</v>
      </c>
      <c r="E59" s="4" t="s">
        <v>30</v>
      </c>
      <c r="F59" s="9">
        <v>10475.299999999999</v>
      </c>
      <c r="G59" s="17">
        <v>3680</v>
      </c>
      <c r="H59" s="6">
        <f t="shared" si="3"/>
        <v>38549104</v>
      </c>
      <c r="I59" s="33">
        <v>3643</v>
      </c>
      <c r="J59" s="28">
        <f t="shared" si="0"/>
        <v>38161517.899999999</v>
      </c>
      <c r="K59" s="7">
        <v>0</v>
      </c>
      <c r="L59" s="6">
        <f t="shared" si="6"/>
        <v>0</v>
      </c>
      <c r="M59" s="13">
        <f t="shared" si="4"/>
        <v>3643</v>
      </c>
      <c r="N59" s="29">
        <f t="shared" si="2"/>
        <v>38161517.899999999</v>
      </c>
    </row>
    <row r="60" spans="1:14" ht="23.45" customHeight="1" x14ac:dyDescent="0.25">
      <c r="A60" s="40"/>
      <c r="B60" s="41"/>
      <c r="C60" s="41"/>
      <c r="D60" s="4" t="s">
        <v>98</v>
      </c>
      <c r="E60" s="4" t="s">
        <v>30</v>
      </c>
      <c r="F60" s="9">
        <v>31467.8</v>
      </c>
      <c r="G60" s="18">
        <v>644</v>
      </c>
      <c r="H60" s="6">
        <f t="shared" si="3"/>
        <v>20265263.199999999</v>
      </c>
      <c r="I60" s="33">
        <v>638</v>
      </c>
      <c r="J60" s="28">
        <f t="shared" si="0"/>
        <v>20076456.399999999</v>
      </c>
      <c r="K60" s="7">
        <v>150</v>
      </c>
      <c r="L60" s="6">
        <f t="shared" si="6"/>
        <v>4720170</v>
      </c>
      <c r="M60" s="13">
        <f t="shared" si="4"/>
        <v>788</v>
      </c>
      <c r="N60" s="29">
        <f t="shared" si="2"/>
        <v>24796626.399999999</v>
      </c>
    </row>
    <row r="61" spans="1:14" ht="23.45" customHeight="1" x14ac:dyDescent="0.25">
      <c r="A61" s="4">
        <v>40</v>
      </c>
      <c r="B61" s="4" t="s">
        <v>99</v>
      </c>
      <c r="C61" s="4" t="s">
        <v>68</v>
      </c>
      <c r="D61" s="4" t="s">
        <v>100</v>
      </c>
      <c r="E61" s="4" t="s">
        <v>15</v>
      </c>
      <c r="F61" s="9">
        <v>474.48</v>
      </c>
      <c r="G61" s="17">
        <v>4600</v>
      </c>
      <c r="H61" s="6">
        <f t="shared" si="3"/>
        <v>2182608</v>
      </c>
      <c r="I61" s="33">
        <v>4554</v>
      </c>
      <c r="J61" s="28">
        <f t="shared" si="0"/>
        <v>2160781.92</v>
      </c>
      <c r="K61" s="7">
        <v>0</v>
      </c>
      <c r="L61" s="6">
        <f t="shared" si="6"/>
        <v>0</v>
      </c>
      <c r="M61" s="13">
        <f t="shared" si="4"/>
        <v>4554</v>
      </c>
      <c r="N61" s="29">
        <f t="shared" si="2"/>
        <v>2160781.92</v>
      </c>
    </row>
    <row r="62" spans="1:14" ht="23.45" customHeight="1" x14ac:dyDescent="0.25">
      <c r="A62" s="40">
        <v>41</v>
      </c>
      <c r="B62" s="41" t="s">
        <v>101</v>
      </c>
      <c r="C62" s="41" t="s">
        <v>102</v>
      </c>
      <c r="D62" s="4" t="s">
        <v>103</v>
      </c>
      <c r="E62" s="4" t="s">
        <v>15</v>
      </c>
      <c r="F62" s="9">
        <v>10234.1</v>
      </c>
      <c r="G62" s="17">
        <v>3680</v>
      </c>
      <c r="H62" s="6">
        <f t="shared" si="3"/>
        <v>37661488</v>
      </c>
      <c r="I62" s="33">
        <v>3643</v>
      </c>
      <c r="J62" s="28">
        <f t="shared" si="0"/>
        <v>37282826.300000004</v>
      </c>
      <c r="K62" s="7">
        <v>0</v>
      </c>
      <c r="L62" s="6">
        <f t="shared" si="6"/>
        <v>0</v>
      </c>
      <c r="M62" s="13">
        <f t="shared" si="4"/>
        <v>3643</v>
      </c>
      <c r="N62" s="29">
        <f t="shared" si="2"/>
        <v>37282826.300000004</v>
      </c>
    </row>
    <row r="63" spans="1:14" ht="23.45" customHeight="1" x14ac:dyDescent="0.25">
      <c r="A63" s="40"/>
      <c r="B63" s="41"/>
      <c r="C63" s="41"/>
      <c r="D63" s="4" t="s">
        <v>92</v>
      </c>
      <c r="E63" s="4" t="s">
        <v>15</v>
      </c>
      <c r="F63" s="9">
        <v>30702.2</v>
      </c>
      <c r="G63" s="17">
        <v>2760</v>
      </c>
      <c r="H63" s="6">
        <f t="shared" si="3"/>
        <v>84738072</v>
      </c>
      <c r="I63" s="33">
        <v>2732</v>
      </c>
      <c r="J63" s="28">
        <f t="shared" si="0"/>
        <v>83878410.400000006</v>
      </c>
      <c r="K63" s="7">
        <v>100</v>
      </c>
      <c r="L63" s="6">
        <f t="shared" si="6"/>
        <v>3070220</v>
      </c>
      <c r="M63" s="13">
        <f t="shared" si="4"/>
        <v>2832</v>
      </c>
      <c r="N63" s="29">
        <f t="shared" si="2"/>
        <v>86948630.400000006</v>
      </c>
    </row>
    <row r="64" spans="1:14" ht="23.45" customHeight="1" x14ac:dyDescent="0.25">
      <c r="A64" s="40"/>
      <c r="B64" s="41"/>
      <c r="C64" s="41"/>
      <c r="D64" s="4" t="s">
        <v>104</v>
      </c>
      <c r="E64" s="4" t="s">
        <v>15</v>
      </c>
      <c r="F64" s="9">
        <v>61404.6</v>
      </c>
      <c r="G64" s="18">
        <v>138</v>
      </c>
      <c r="H64" s="6">
        <f t="shared" si="3"/>
        <v>8473834.7999999989</v>
      </c>
      <c r="I64" s="33">
        <v>137</v>
      </c>
      <c r="J64" s="28">
        <f t="shared" si="0"/>
        <v>8412430.1999999993</v>
      </c>
      <c r="K64" s="7">
        <v>160</v>
      </c>
      <c r="L64" s="6">
        <f t="shared" si="6"/>
        <v>9824736</v>
      </c>
      <c r="M64" s="13">
        <f t="shared" si="4"/>
        <v>297</v>
      </c>
      <c r="N64" s="29">
        <f t="shared" si="2"/>
        <v>18237166.199999999</v>
      </c>
    </row>
    <row r="65" spans="1:16" ht="23.45" customHeight="1" x14ac:dyDescent="0.25">
      <c r="A65" s="10">
        <v>42</v>
      </c>
      <c r="B65" s="4" t="s">
        <v>105</v>
      </c>
      <c r="C65" s="4" t="s">
        <v>26</v>
      </c>
      <c r="D65" s="4" t="s">
        <v>19</v>
      </c>
      <c r="E65" s="4" t="s">
        <v>106</v>
      </c>
      <c r="F65" s="9">
        <v>253.83</v>
      </c>
      <c r="G65" s="17">
        <v>165600</v>
      </c>
      <c r="H65" s="6">
        <f t="shared" si="3"/>
        <v>42034248</v>
      </c>
      <c r="I65" s="33">
        <v>163944</v>
      </c>
      <c r="J65" s="28">
        <f t="shared" si="0"/>
        <v>41613905.520000003</v>
      </c>
      <c r="K65" s="5">
        <v>4000</v>
      </c>
      <c r="L65" s="6">
        <f t="shared" si="6"/>
        <v>1015320</v>
      </c>
      <c r="M65" s="13">
        <f t="shared" si="4"/>
        <v>167944</v>
      </c>
      <c r="N65" s="29">
        <f t="shared" si="2"/>
        <v>42629225.520000003</v>
      </c>
    </row>
    <row r="66" spans="1:16" s="27" customFormat="1" ht="23.45" customHeight="1" x14ac:dyDescent="0.25">
      <c r="A66" s="38">
        <v>43</v>
      </c>
      <c r="B66" s="39" t="s">
        <v>114</v>
      </c>
      <c r="C66" s="39" t="s">
        <v>113</v>
      </c>
      <c r="D66" s="39" t="s">
        <v>104</v>
      </c>
      <c r="E66" s="39" t="s">
        <v>30</v>
      </c>
      <c r="F66" s="31">
        <v>22224</v>
      </c>
      <c r="G66" s="33">
        <v>10</v>
      </c>
      <c r="H66" s="28">
        <f t="shared" si="3"/>
        <v>222240</v>
      </c>
      <c r="I66" s="33">
        <v>10</v>
      </c>
      <c r="J66" s="28">
        <f t="shared" ref="J66:J67" si="7">F66*I66</f>
        <v>222240</v>
      </c>
      <c r="K66" s="33">
        <v>0</v>
      </c>
      <c r="L66" s="28">
        <f t="shared" si="6"/>
        <v>0</v>
      </c>
      <c r="M66" s="13">
        <f t="shared" si="4"/>
        <v>10</v>
      </c>
      <c r="N66" s="28">
        <f t="shared" ref="N66:N67" si="8">F66*M66</f>
        <v>222240</v>
      </c>
    </row>
    <row r="67" spans="1:16" s="27" customFormat="1" ht="56.25" x14ac:dyDescent="0.25">
      <c r="A67" s="32">
        <v>44</v>
      </c>
      <c r="B67" s="23" t="s">
        <v>116</v>
      </c>
      <c r="C67" s="23" t="s">
        <v>117</v>
      </c>
      <c r="D67" s="23" t="s">
        <v>103</v>
      </c>
      <c r="E67" s="23" t="s">
        <v>30</v>
      </c>
      <c r="F67" s="30">
        <v>8866</v>
      </c>
      <c r="G67" s="33"/>
      <c r="H67" s="28"/>
      <c r="I67" s="33">
        <v>10</v>
      </c>
      <c r="J67" s="28">
        <f t="shared" si="7"/>
        <v>88660</v>
      </c>
      <c r="K67" s="33">
        <v>0</v>
      </c>
      <c r="L67" s="28">
        <f t="shared" si="6"/>
        <v>0</v>
      </c>
      <c r="M67" s="13">
        <f t="shared" si="4"/>
        <v>10</v>
      </c>
      <c r="N67" s="28">
        <f t="shared" si="8"/>
        <v>88660</v>
      </c>
    </row>
    <row r="68" spans="1:16" ht="23.45" customHeight="1" x14ac:dyDescent="0.25">
      <c r="A68" s="43" t="s">
        <v>107</v>
      </c>
      <c r="B68" s="44"/>
      <c r="C68" s="44"/>
      <c r="D68" s="44"/>
      <c r="E68" s="44"/>
      <c r="F68" s="44"/>
      <c r="G68" s="45"/>
      <c r="H68" s="19">
        <f>SUM(H2:H66)</f>
        <v>1173006903.0000002</v>
      </c>
      <c r="I68" s="20"/>
      <c r="J68" s="25">
        <f>SUM(J2:J67)</f>
        <v>1161301930.24</v>
      </c>
      <c r="K68" s="34"/>
      <c r="L68" s="35">
        <f>SUM(L2:L67)</f>
        <v>71341932.099999994</v>
      </c>
      <c r="M68" s="34"/>
      <c r="N68" s="36">
        <f>SUM(N2:N67)</f>
        <v>1232643862.3399999</v>
      </c>
      <c r="P68" s="2"/>
    </row>
    <row r="69" spans="1:16" x14ac:dyDescent="0.25">
      <c r="B69" s="46">
        <v>60018.13</v>
      </c>
    </row>
    <row r="71" spans="1:16" x14ac:dyDescent="0.25">
      <c r="N71" s="37"/>
    </row>
  </sheetData>
  <mergeCells count="56">
    <mergeCell ref="A68:G68"/>
    <mergeCell ref="A59:A60"/>
    <mergeCell ref="B59:B60"/>
    <mergeCell ref="C59:C60"/>
    <mergeCell ref="A62:A64"/>
    <mergeCell ref="B62:B64"/>
    <mergeCell ref="C62:C64"/>
    <mergeCell ref="A51:A52"/>
    <mergeCell ref="B51:B52"/>
    <mergeCell ref="C51:C52"/>
    <mergeCell ref="A54:A55"/>
    <mergeCell ref="B54:B55"/>
    <mergeCell ref="C54:C55"/>
    <mergeCell ref="A47:A48"/>
    <mergeCell ref="B47:B48"/>
    <mergeCell ref="C47:C48"/>
    <mergeCell ref="A49:A50"/>
    <mergeCell ref="B49:B50"/>
    <mergeCell ref="C49:C50"/>
    <mergeCell ref="A42:A43"/>
    <mergeCell ref="B42:B43"/>
    <mergeCell ref="C42:C43"/>
    <mergeCell ref="A44:A45"/>
    <mergeCell ref="B44:B45"/>
    <mergeCell ref="C44:C45"/>
    <mergeCell ref="A37:A38"/>
    <mergeCell ref="B37:B38"/>
    <mergeCell ref="C37:C38"/>
    <mergeCell ref="A40:A41"/>
    <mergeCell ref="B40:B41"/>
    <mergeCell ref="C40:C41"/>
    <mergeCell ref="A33:A34"/>
    <mergeCell ref="B33:B34"/>
    <mergeCell ref="C33:C34"/>
    <mergeCell ref="A35:A36"/>
    <mergeCell ref="B35:B36"/>
    <mergeCell ref="C35:C36"/>
    <mergeCell ref="A26:A27"/>
    <mergeCell ref="B26:B27"/>
    <mergeCell ref="C26:C27"/>
    <mergeCell ref="A30:A31"/>
    <mergeCell ref="B30:B31"/>
    <mergeCell ref="C30:C31"/>
    <mergeCell ref="A10:A11"/>
    <mergeCell ref="B10:B11"/>
    <mergeCell ref="C10:C11"/>
    <mergeCell ref="A20:A22"/>
    <mergeCell ref="B20:B22"/>
    <mergeCell ref="C20:C22"/>
    <mergeCell ref="A2:A3"/>
    <mergeCell ref="B2:B3"/>
    <mergeCell ref="C2:C3"/>
    <mergeCell ref="A6:A9"/>
    <mergeCell ref="B6:B9"/>
    <mergeCell ref="C6:C7"/>
    <mergeCell ref="C8:C9"/>
  </mergeCells>
  <pageMargins left="0.25" right="0.25" top="1" bottom="0.5" header="0.3" footer="0.3"/>
  <pageSetup paperSize="9" scale="96" fitToHeight="0" orientation="landscape" horizontalDpi="4294967294" verticalDpi="4294967294" r:id="rId1"/>
  <headerFooter>
    <oddHeader>&amp;CПРИЛОГ Б - ТЕХНИЧКА СПЕЦИФИКАЦИЈА
ЦИТОСТАТИЦИ СА ЛИСТЕ Б И ЛИСТЕ Д ЛИСТЕ ЛЕКОВА 2018. ГОДИНЕ
број 404-1-110/18-31</oddHeader>
    <oddFooter>Page &amp;P of &amp;N</oddFooter>
  </headerFooter>
  <rowBreaks count="3" manualBreakCount="3">
    <brk id="19" max="16383" man="1"/>
    <brk id="38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bez boje</vt:lpstr>
      <vt:lpstr>'bez boje'!Print_Titles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Selena Nikolic</cp:lastModifiedBy>
  <cp:lastPrinted>2018-08-31T09:40:44Z</cp:lastPrinted>
  <dcterms:created xsi:type="dcterms:W3CDTF">2018-07-27T12:08:42Z</dcterms:created>
  <dcterms:modified xsi:type="dcterms:W3CDTF">2018-08-31T11:34:58Z</dcterms:modified>
</cp:coreProperties>
</file>