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<sst xmlns="http://schemas.openxmlformats.org/spreadsheetml/2006/main" count="59" uniqueCount="57">
  <si>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</si>
  <si>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</si>
  <si>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</si>
  <si>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</si>
  <si>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</si>
  <si>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</si>
  <si>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</si>
  <si>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</si>
  <si>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</si>
  <si>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</si>
  <si>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</si>
  <si>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</si>
  <si>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</si>
  <si>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</si>
  <si>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</si>
  <si>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</si>
  <si>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</si>
  <si>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</si>
  <si>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</si>
  <si>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</si>
  <si>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</si>
  <si>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</si>
  <si>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</si>
  <si>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</si>
  <si>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</si>
  <si>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</si>
  <si>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</si>
  <si>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</si>
  <si>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</si>
  <si>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</si>
  <si>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</si>
  <si>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</si>
  <si>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</si>
  <si>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</si>
  <si>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</si>
  <si>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</si>
  <si>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5</t>
  </si>
  <si>
    <t>rituksimab, 1400 mg</t>
  </si>
  <si>
    <t>0014142</t>
  </si>
  <si>
    <t>MabThera®</t>
  </si>
  <si>
    <t xml:space="preserve"> F. Hoffmann-La Roche Ltd, Švajcarska</t>
  </si>
  <si>
    <t>rastvor za injekciju</t>
  </si>
  <si>
    <t>1400 mg/11,7 ml</t>
  </si>
  <si>
    <t>6</t>
  </si>
  <si>
    <t>tocilizumab, 162 mg</t>
  </si>
  <si>
    <t xml:space="preserve"> 0014410</t>
  </si>
  <si>
    <t>Actemra®</t>
  </si>
  <si>
    <t>rastvor za injekciju u napunjenom injekcionom špricu</t>
  </si>
  <si>
    <t>162 mg/0,9 ml</t>
  </si>
  <si>
    <t>Injekcioni špric</t>
  </si>
  <si>
    <t>ROCHE D.O.O.</t>
  </si>
  <si>
    <t>ПРОЦЕЊЕНА  ВРЕДНОСТ</t>
  </si>
  <si>
    <t>УГОВОРЕНА ВРЕДНОСТ    (без ПДВ-а)</t>
  </si>
  <si>
    <t>УГОВОРЕНА ВРЕДНОСТ (са ПДВ-ом)</t>
  </si>
  <si>
    <t>У хиљадама динара (за УЈН)</t>
  </si>
  <si>
    <t>Лекови са листе лекова</t>
  </si>
  <si>
    <t>404-1-110/17-52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</si>
</sst>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4" fontId="53" fillId="0" borderId="12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3" fontId="53" fillId="0" borderId="16" xfId="0" applyNumberFormat="1" applyFont="1" applyFill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1" xfId="0" applyNumberFormat="1" applyFont="1" applyFill="1" applyBorder="1" applyAlignment="1">
      <alignment horizontal="center" vertical="center" wrapText="1"/>
    </xf>
    <xf numFmtId="4" fontId="51" fillId="0" borderId="11" xfId="58" applyNumberFormat="1" applyFont="1" applyFill="1" applyBorder="1" applyAlignment="1">
      <alignment horizontal="center" vertical="center" wrapText="1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52" fillId="0" borderId="11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3" fontId="6" fillId="35" borderId="17" xfId="57" applyNumberFormat="1" applyFont="1" applyFill="1" applyBorder="1" applyAlignment="1">
      <alignment horizontal="center" vertical="center" wrapText="1"/>
      <protection/>
    </xf>
    <xf numFmtId="0" fontId="52" fillId="34" borderId="11" xfId="0" applyFont="1" applyFill="1" applyBorder="1" applyAlignment="1">
      <alignment horizontal="center" vertical="center" wrapText="1"/>
    </xf>
    <xf numFmtId="49" fontId="52" fillId="36" borderId="11" xfId="0" applyNumberFormat="1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0" fontId="7" fillId="36" borderId="11" xfId="59" applyNumberFormat="1" applyFont="1" applyFill="1" applyBorder="1" applyAlignment="1">
      <alignment horizontal="center" vertical="center" wrapText="1"/>
      <protection/>
    </xf>
    <xf numFmtId="4" fontId="52" fillId="33" borderId="11" xfId="0" applyNumberFormat="1" applyFont="1" applyFill="1" applyBorder="1" applyAlignment="1">
      <alignment horizontal="center" vertical="center" wrapText="1"/>
    </xf>
    <xf numFmtId="4" fontId="52" fillId="36" borderId="11" xfId="0" applyNumberFormat="1" applyFont="1" applyFill="1" applyBorder="1" applyAlignment="1">
      <alignment horizontal="center" vertical="center" wrapText="1"/>
    </xf>
    <xf numFmtId="49" fontId="7" fillId="35" borderId="11" xfId="57" applyNumberFormat="1" applyFont="1" applyFill="1" applyBorder="1" applyAlignment="1">
      <alignment horizontal="center" vertical="center"/>
      <protection/>
    </xf>
    <xf numFmtId="0" fontId="7" fillId="35" borderId="11" xfId="57" applyFont="1" applyFill="1" applyBorder="1" applyAlignment="1">
      <alignment horizontal="center" vertical="center" wrapText="1"/>
      <protection/>
    </xf>
    <xf numFmtId="49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3" fontId="7" fillId="35" borderId="11" xfId="57" applyNumberFormat="1" applyFont="1" applyFill="1" applyBorder="1" applyAlignment="1">
      <alignment horizontal="center" vertical="center" wrapText="1"/>
      <protection/>
    </xf>
    <xf numFmtId="4" fontId="7" fillId="35" borderId="11" xfId="57" applyNumberFormat="1" applyFont="1" applyFill="1" applyBorder="1" applyAlignment="1">
      <alignment horizontal="center" vertical="center" wrapText="1"/>
      <protection/>
    </xf>
    <xf numFmtId="4" fontId="7" fillId="35" borderId="11" xfId="57" applyNumberFormat="1" applyFont="1" applyFill="1" applyBorder="1" applyAlignment="1">
      <alignment horizontal="right" vertical="center" wrapText="1"/>
      <protection/>
    </xf>
    <xf numFmtId="4" fontId="52" fillId="34" borderId="11" xfId="0" applyNumberFormat="1" applyFont="1" applyFill="1" applyBorder="1" applyAlignment="1">
      <alignment vertical="center" wrapText="1"/>
    </xf>
    <xf numFmtId="4" fontId="52" fillId="34" borderId="11" xfId="0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2" fillId="34" borderId="11" xfId="0" applyFont="1" applyFill="1" applyBorder="1" applyAlignment="1">
      <alignment horizontal="right" vertical="center" wrapText="1"/>
    </xf>
    <xf numFmtId="4" fontId="53" fillId="34" borderId="14" xfId="0" applyNumberFormat="1" applyFont="1" applyFill="1" applyBorder="1" applyAlignment="1">
      <alignment horizontal="center" vertical="center" wrapText="1"/>
    </xf>
    <xf numFmtId="4" fontId="53" fillId="34" borderId="18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8.421875" style="20" customWidth="1"/>
    <col min="2" max="2" width="14.8515625" style="20" customWidth="1"/>
    <col min="3" max="3" width="11.57421875" style="25" customWidth="1"/>
    <col min="4" max="4" width="15.7109375" style="3" customWidth="1"/>
    <col min="5" max="5" width="18.28125" style="3" customWidth="1"/>
    <col min="6" max="6" width="15.57421875" style="3" bestFit="1" customWidth="1"/>
    <col min="7" max="7" width="10.8515625" style="3" customWidth="1"/>
    <col min="8" max="8" width="10.00390625" style="3" customWidth="1"/>
    <col min="9" max="9" width="10.8515625" style="3" customWidth="1"/>
    <col min="10" max="10" width="11.00390625" style="28" hidden="1" customWidth="1"/>
    <col min="11" max="11" width="12.140625" style="28" customWidth="1"/>
    <col min="12" max="12" width="13.421875" style="28" hidden="1" customWidth="1"/>
    <col min="13" max="13" width="14.421875" style="28" customWidth="1"/>
    <col min="14" max="14" width="14.421875" style="3" hidden="1" customWidth="1"/>
    <col min="15" max="15" width="9.140625" style="3" customWidth="1"/>
    <col min="16" max="16" width="10.8515625" style="3" customWidth="1"/>
    <col min="17" max="16384" width="9.140625" style="3" customWidth="1"/>
  </cols>
  <sheetData>
    <row r="1" spans="3:13" s="26" customFormat="1" ht="12.75">
      <c r="C1" s="25"/>
      <c r="J1" s="28"/>
      <c r="K1" s="28"/>
      <c r="L1" s="28"/>
      <c r="M1" s="28"/>
    </row>
    <row r="2" spans="1:14" ht="12.7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8"/>
    </row>
    <row r="3" spans="1:14" ht="12.75" customHeight="1">
      <c r="A3" s="49" t="s">
        <v>50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8"/>
    </row>
    <row r="4" ht="13.5" thickBot="1"/>
    <row r="5" spans="1:14" ht="45.75" customHeight="1" thickTop="1">
      <c r="A5" s="30" t="s">
        <v>33</v>
      </c>
      <c r="B5" s="30" t="s">
        <v>34</v>
      </c>
      <c r="C5" s="31" t="s">
        <v>0</v>
      </c>
      <c r="D5" s="32" t="s">
        <v>26</v>
      </c>
      <c r="E5" s="32" t="s">
        <v>2</v>
      </c>
      <c r="F5" s="32" t="s">
        <v>1</v>
      </c>
      <c r="G5" s="32" t="s">
        <v>27</v>
      </c>
      <c r="H5" s="33" t="s">
        <v>3</v>
      </c>
      <c r="I5" s="32" t="s">
        <v>4</v>
      </c>
      <c r="J5" s="34" t="s">
        <v>5</v>
      </c>
      <c r="K5" s="35" t="s">
        <v>6</v>
      </c>
      <c r="L5" s="34" t="s">
        <v>7</v>
      </c>
      <c r="M5" s="35" t="s">
        <v>8</v>
      </c>
      <c r="N5" s="2" t="s">
        <v>9</v>
      </c>
    </row>
    <row r="6" spans="1:14" s="27" customFormat="1" ht="34.5" customHeight="1">
      <c r="A6" s="36" t="s">
        <v>36</v>
      </c>
      <c r="B6" s="37" t="s">
        <v>37</v>
      </c>
      <c r="C6" s="38" t="s">
        <v>38</v>
      </c>
      <c r="D6" s="39" t="s">
        <v>39</v>
      </c>
      <c r="E6" s="40" t="s">
        <v>40</v>
      </c>
      <c r="F6" s="37" t="s">
        <v>41</v>
      </c>
      <c r="G6" s="37" t="s">
        <v>42</v>
      </c>
      <c r="H6" s="37" t="s">
        <v>28</v>
      </c>
      <c r="I6" s="41"/>
      <c r="J6" s="42">
        <v>178337.4</v>
      </c>
      <c r="K6" s="39">
        <v>174734.98</v>
      </c>
      <c r="L6" s="43">
        <f>I6*J6</f>
        <v>0</v>
      </c>
      <c r="M6" s="43">
        <f>I6*K6</f>
        <v>0</v>
      </c>
      <c r="N6" s="29">
        <v>1</v>
      </c>
    </row>
    <row r="7" spans="1:14" s="27" customFormat="1" ht="48">
      <c r="A7" s="36" t="s">
        <v>43</v>
      </c>
      <c r="B7" s="37" t="s">
        <v>44</v>
      </c>
      <c r="C7" s="38" t="s">
        <v>45</v>
      </c>
      <c r="D7" s="39" t="s">
        <v>46</v>
      </c>
      <c r="E7" s="40" t="s">
        <v>40</v>
      </c>
      <c r="F7" s="37" t="s">
        <v>47</v>
      </c>
      <c r="G7" s="37" t="s">
        <v>48</v>
      </c>
      <c r="H7" s="37" t="s">
        <v>49</v>
      </c>
      <c r="I7" s="41"/>
      <c r="J7" s="42">
        <v>99502.7</v>
      </c>
      <c r="K7" s="54">
        <v>24681.65</v>
      </c>
      <c r="L7" s="43">
        <f>I7*J7</f>
        <v>0</v>
      </c>
      <c r="M7" s="43">
        <f>I7*K7</f>
        <v>0</v>
      </c>
      <c r="N7" s="29">
        <v>1</v>
      </c>
    </row>
    <row r="8" spans="1:16" ht="12.75">
      <c r="A8" s="50" t="s">
        <v>10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44">
        <f>SUM(L6:L7)</f>
        <v>0</v>
      </c>
      <c r="M8" s="45">
        <f>SUM(M6:M7)</f>
        <v>0</v>
      </c>
      <c r="N8" s="17"/>
      <c r="P8" s="27"/>
    </row>
    <row r="9" spans="1:14" ht="12.75">
      <c r="A9" s="50" t="s">
        <v>11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44">
        <f>L8*M11</f>
        <v>0</v>
      </c>
      <c r="M9" s="45">
        <f>M8*M11</f>
        <v>0</v>
      </c>
      <c r="N9" s="17"/>
    </row>
    <row r="10" spans="1:14" ht="12.75">
      <c r="A10" s="50" t="s">
        <v>12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44">
        <f>L8+L9</f>
        <v>0</v>
      </c>
      <c r="M10" s="45">
        <f>M8+M9</f>
        <v>0</v>
      </c>
      <c r="N10" s="17"/>
    </row>
    <row r="11" ht="12.75" hidden="1">
      <c r="M11" s="28">
        <v>0.1</v>
      </c>
    </row>
  </sheetData>
  <sheetProtection/>
  <mergeCells count="5">
    <mergeCell ref="A2:M2"/>
    <mergeCell ref="A3:M3"/>
    <mergeCell ref="A10:K10"/>
    <mergeCell ref="A9:K9"/>
    <mergeCell ref="A8:K8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1.28125" style="1" customWidth="1"/>
    <col min="6" max="6" width="19.7109375" style="1" customWidth="1"/>
    <col min="7" max="7" width="20.71093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50</v>
      </c>
    </row>
    <row r="4" ht="15" thickBot="1"/>
    <row r="5" spans="2:7" ht="36.75" thickBot="1">
      <c r="B5" s="4" t="s">
        <v>14</v>
      </c>
      <c r="C5" s="5" t="s">
        <v>56</v>
      </c>
      <c r="E5" s="46" t="s">
        <v>51</v>
      </c>
      <c r="F5" s="47" t="s">
        <v>52</v>
      </c>
      <c r="G5" s="48" t="s">
        <v>53</v>
      </c>
    </row>
    <row r="6" spans="2:7" ht="15" thickBot="1">
      <c r="B6" s="6"/>
      <c r="C6" s="7"/>
      <c r="E6" s="12">
        <f>SUM(specifikacija!L8)</f>
        <v>0</v>
      </c>
      <c r="F6" s="12">
        <f>SUM(specifikacija!M8)</f>
        <v>0</v>
      </c>
      <c r="G6" s="13">
        <f>F6*1.1</f>
        <v>0</v>
      </c>
    </row>
    <row r="7" spans="2:7" ht="36.75" customHeight="1" thickBot="1">
      <c r="B7" s="4" t="s">
        <v>15</v>
      </c>
      <c r="C7" s="24" t="s">
        <v>32</v>
      </c>
      <c r="E7" s="51" t="s">
        <v>54</v>
      </c>
      <c r="F7" s="52"/>
      <c r="G7" s="53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16</v>
      </c>
      <c r="C9" s="8" t="s">
        <v>25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18</v>
      </c>
      <c r="C13" s="22" t="s">
        <v>29</v>
      </c>
      <c r="E13" s="9" t="s">
        <v>23</v>
      </c>
      <c r="F13" s="21">
        <f>SUBTOTAL(101,specifikacija!N6:N7)</f>
        <v>1</v>
      </c>
      <c r="G13" s="6"/>
    </row>
    <row r="14" spans="2:7" ht="14.25">
      <c r="B14" s="6"/>
      <c r="C14" s="7"/>
      <c r="E14" s="7"/>
      <c r="F14" s="7"/>
      <c r="G14" s="6"/>
    </row>
    <row r="15" spans="2:6" ht="24">
      <c r="B15" s="4" t="s">
        <v>19</v>
      </c>
      <c r="C15" s="5" t="s">
        <v>55</v>
      </c>
      <c r="E15" s="9" t="s">
        <v>24</v>
      </c>
      <c r="F15" s="8" t="s">
        <v>22</v>
      </c>
    </row>
    <row r="16" spans="2:3" ht="14.25">
      <c r="B16" s="6"/>
      <c r="C16" s="7"/>
    </row>
    <row r="17" spans="2:3" ht="15">
      <c r="B17" s="23" t="s">
        <v>30</v>
      </c>
      <c r="C17" s="22" t="s">
        <v>31</v>
      </c>
    </row>
    <row r="18" spans="2:3" ht="14.25">
      <c r="B18" s="6"/>
      <c r="C18" s="7"/>
    </row>
    <row r="19" spans="2:3" ht="15">
      <c r="B19" s="4" t="s">
        <v>20</v>
      </c>
      <c r="C19" s="10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2018-06-08T16:08:22Z</dcterms:modified>
  <cp:category/>
  <cp:version/>
  <cp:contentType/>
  <cp:contentStatus/>
</cp:coreProperties>
</file>