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<sst xmlns="http://schemas.openxmlformats.org/spreadsheetml/2006/main" count="98" uniqueCount="87">
  <si>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</si>
  <si>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</si>
  <si>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</si>
  <si>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</si>
  <si>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</si>
  <si>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</si>
  <si>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</si>
  <si>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</si>
  <si>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</si>
  <si>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</si>
  <si>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</si>
  <si>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</si>
  <si>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</si>
  <si>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</si>
  <si>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</si>
  <si>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</si>
  <si>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</si>
  <si>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</si>
  <si>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</si>
  <si>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</si>
  <si>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</si>
  <si>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</si>
  <si>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</si>
  <si>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</si>
  <si>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</si>
  <si>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</si>
  <si>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</si>
  <si>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</si>
  <si>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</si>
  <si>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</si>
  <si>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</si>
  <si>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</si>
  <si>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</si>
  <si>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</si>
  <si>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</si>
  <si>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</si>
  <si>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</si>
  <si>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</si>
  <si>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ampula</t>
  </si>
  <si>
    <t>bočica staklena</t>
  </si>
  <si>
    <t>rastvor za injekciju/ infuziju</t>
  </si>
  <si>
    <t>bočica staklena/ bočica</t>
  </si>
  <si>
    <t>prašak za rastvor za injekciju/ infuziju</t>
  </si>
  <si>
    <t>1 g</t>
  </si>
  <si>
    <t>500 mg</t>
  </si>
  <si>
    <t>Јединична цена</t>
  </si>
  <si>
    <t>50 mg/5 ml</t>
  </si>
  <si>
    <t>LICENTIS D.O.O.</t>
  </si>
  <si>
    <t>185</t>
  </si>
  <si>
    <t>oktreotid  0,1 mg</t>
  </si>
  <si>
    <t>0049191</t>
  </si>
  <si>
    <t>Octreotide Bioindustria L.I.M.</t>
  </si>
  <si>
    <t>Bioindustria Laboratorio Italiano Medicinali S.P.A.</t>
  </si>
  <si>
    <t>0,1 mg/ml</t>
  </si>
  <si>
    <t>203</t>
  </si>
  <si>
    <t>ampicilin 1 g</t>
  </si>
  <si>
    <t>0021940</t>
  </si>
  <si>
    <t>Ampicillin 1000mg</t>
  </si>
  <si>
    <t>S.C.Antibiotice.S.A</t>
  </si>
  <si>
    <t>204</t>
  </si>
  <si>
    <t>benzilpenicilin 1.000.000 i.j.</t>
  </si>
  <si>
    <t>0020017</t>
  </si>
  <si>
    <t>Pan-Peni G Sodium</t>
  </si>
  <si>
    <t>Panpharma</t>
  </si>
  <si>
    <t>prašak za rastvor za injekciju</t>
  </si>
  <si>
    <t>1.000.000 i.j.</t>
  </si>
  <si>
    <t>299</t>
  </si>
  <si>
    <t>atrakurijum besilat 50 mg</t>
  </si>
  <si>
    <t>0082302</t>
  </si>
  <si>
    <t>Acurmil</t>
  </si>
  <si>
    <t>Laboratorio Italiano Biochimico Farmaceutico Lisapharma S.P.A.</t>
  </si>
  <si>
    <t>308</t>
  </si>
  <si>
    <t>tiopental - natrijum 500 mg</t>
  </si>
  <si>
    <t>0080000</t>
  </si>
  <si>
    <t>ThiopentalInjection BP 500mg</t>
  </si>
  <si>
    <t>Rotexmedica GMBH</t>
  </si>
  <si>
    <t>309</t>
  </si>
  <si>
    <t>fentanil 500 mcg</t>
  </si>
  <si>
    <t>0087559</t>
  </si>
  <si>
    <t>Fentanyl Panpharma</t>
  </si>
  <si>
    <t>0,5 mg/10 ml</t>
  </si>
  <si>
    <t>midazolam 5 mg</t>
  </si>
  <si>
    <t xml:space="preserve"> 0071838</t>
  </si>
  <si>
    <t>Midazolam Panpharma</t>
  </si>
  <si>
    <t>5 mg/5 ml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</si>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</sst>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" fontId="47" fillId="34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4" borderId="23" xfId="0" applyNumberFormat="1" applyFont="1" applyFill="1" applyBorder="1" applyAlignment="1">
      <alignment horizontal="center" vertical="center" wrapText="1"/>
    </xf>
    <xf numFmtId="4" fontId="47" fillId="34" borderId="24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49" fontId="47" fillId="0" borderId="11" xfId="61" applyNumberFormat="1" applyFont="1" applyFill="1" applyBorder="1" applyAlignment="1">
      <alignment horizontal="center" vertical="center" wrapText="1"/>
      <protection/>
    </xf>
    <xf numFmtId="0" fontId="47" fillId="0" borderId="11" xfId="61" applyFont="1" applyFill="1" applyBorder="1" applyAlignment="1">
      <alignment horizontal="center" vertical="center" wrapText="1"/>
      <protection/>
    </xf>
    <xf numFmtId="4" fontId="50" fillId="0" borderId="11" xfId="0" applyNumberFormat="1" applyFont="1" applyFill="1" applyBorder="1" applyAlignment="1">
      <alignment horizontal="center" vertical="center" wrapText="1"/>
    </xf>
    <xf numFmtId="4" fontId="47" fillId="0" borderId="26" xfId="0" applyNumberFormat="1" applyFont="1" applyBorder="1" applyAlignment="1">
      <alignment horizontal="right" vertical="center" wrapText="1"/>
    </xf>
    <xf numFmtId="4" fontId="47" fillId="34" borderId="27" xfId="0" applyNumberFormat="1" applyFont="1" applyFill="1" applyBorder="1" applyAlignment="1">
      <alignment horizontal="right" vertical="center" wrapText="1"/>
    </xf>
    <xf numFmtId="4" fontId="47" fillId="34" borderId="28" xfId="0" applyNumberFormat="1" applyFont="1" applyFill="1" applyBorder="1" applyAlignment="1">
      <alignment horizontal="right" vertical="center" wrapText="1"/>
    </xf>
    <xf numFmtId="0" fontId="40" fillId="35" borderId="29" xfId="0" applyFont="1" applyFill="1" applyBorder="1" applyAlignment="1">
      <alignment horizontal="center" vertical="center" wrapText="1"/>
    </xf>
    <xf numFmtId="49" fontId="8" fillId="0" borderId="30" xfId="61" applyNumberFormat="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34" borderId="32" xfId="0" applyFont="1" applyFill="1" applyBorder="1" applyAlignment="1">
      <alignment horizontal="right" vertical="center" wrapText="1"/>
    </xf>
    <xf numFmtId="0" fontId="40" fillId="34" borderId="33" xfId="0" applyFont="1" applyFill="1" applyBorder="1" applyAlignment="1">
      <alignment horizontal="right" vertical="center" wrapText="1"/>
    </xf>
    <xf numFmtId="0" fontId="40" fillId="34" borderId="23" xfId="0" applyFont="1" applyFill="1" applyBorder="1" applyAlignment="1">
      <alignment horizontal="right" vertical="center" wrapText="1"/>
    </xf>
    <xf numFmtId="0" fontId="40" fillId="34" borderId="34" xfId="0" applyFont="1" applyFill="1" applyBorder="1" applyAlignment="1">
      <alignment horizontal="right" vertical="center" wrapText="1"/>
    </xf>
    <xf numFmtId="0" fontId="40" fillId="34" borderId="35" xfId="0" applyFont="1" applyFill="1" applyBorder="1" applyAlignment="1">
      <alignment horizontal="right" vertical="center" wrapText="1"/>
    </xf>
    <xf numFmtId="0" fontId="40" fillId="34" borderId="20" xfId="0" applyFont="1" applyFill="1" applyBorder="1" applyAlignment="1">
      <alignment horizontal="right" vertical="center" wrapText="1"/>
    </xf>
    <xf numFmtId="0" fontId="40" fillId="34" borderId="36" xfId="0" applyFont="1" applyFill="1" applyBorder="1" applyAlignment="1">
      <alignment horizontal="right" vertical="center" wrapText="1"/>
    </xf>
    <xf numFmtId="0" fontId="40" fillId="34" borderId="37" xfId="0" applyFont="1" applyFill="1" applyBorder="1" applyAlignment="1">
      <alignment horizontal="right" vertical="center" wrapText="1"/>
    </xf>
    <xf numFmtId="0" fontId="40" fillId="34" borderId="38" xfId="0" applyFont="1" applyFill="1" applyBorder="1" applyAlignment="1">
      <alignment horizontal="right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39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6.57421875" style="33" customWidth="1"/>
    <col min="2" max="2" width="15.28125" style="33" customWidth="1"/>
    <col min="3" max="3" width="8.8515625" style="33" customWidth="1"/>
    <col min="4" max="4" width="13.28125" style="33" customWidth="1"/>
    <col min="5" max="5" width="19.57421875" style="33" customWidth="1"/>
    <col min="6" max="6" width="14.7109375" style="33" customWidth="1"/>
    <col min="7" max="7" width="17.00390625" style="33" customWidth="1"/>
    <col min="8" max="8" width="9.421875" style="33" customWidth="1"/>
    <col min="9" max="9" width="12.00390625" style="33" customWidth="1"/>
    <col min="10" max="10" width="11.00390625" style="33" hidden="1" customWidth="1"/>
    <col min="11" max="11" width="10.8515625" style="33" customWidth="1"/>
    <col min="12" max="12" width="17.8515625" style="33" hidden="1" customWidth="1"/>
    <col min="13" max="13" width="16.28125" style="33" customWidth="1"/>
    <col min="14" max="14" width="13.8515625" style="33" hidden="1" customWidth="1"/>
    <col min="15" max="16384" width="9.140625" style="33" customWidth="1"/>
  </cols>
  <sheetData>
    <row r="2" spans="1:14" ht="12.7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</row>
    <row r="3" spans="1:14" ht="12.7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</row>
    <row r="5" ht="13.5" thickBot="1"/>
    <row r="6" spans="1:14" ht="53.25" customHeight="1" thickTop="1">
      <c r="A6" s="51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45</v>
      </c>
      <c r="L6" s="18" t="s">
        <v>6</v>
      </c>
      <c r="M6" s="19" t="s">
        <v>7</v>
      </c>
      <c r="N6" s="2" t="s">
        <v>8</v>
      </c>
    </row>
    <row r="7" spans="1:14" ht="36">
      <c r="A7" s="52" t="s">
        <v>48</v>
      </c>
      <c r="B7" s="34" t="s">
        <v>49</v>
      </c>
      <c r="C7" s="35" t="s">
        <v>50</v>
      </c>
      <c r="D7" s="36" t="s">
        <v>51</v>
      </c>
      <c r="E7" s="36" t="s">
        <v>52</v>
      </c>
      <c r="F7" s="34" t="s">
        <v>40</v>
      </c>
      <c r="G7" s="34" t="s">
        <v>53</v>
      </c>
      <c r="H7" s="34" t="s">
        <v>38</v>
      </c>
      <c r="I7" s="37"/>
      <c r="J7" s="38">
        <v>407.76</v>
      </c>
      <c r="K7" s="47">
        <v>369.47</v>
      </c>
      <c r="L7" s="39">
        <f>I7*J7</f>
        <v>0</v>
      </c>
      <c r="M7" s="40">
        <f>I7*K7</f>
        <v>0</v>
      </c>
      <c r="N7" s="41">
        <v>3</v>
      </c>
    </row>
    <row r="8" spans="1:14" ht="36">
      <c r="A8" s="52" t="s">
        <v>54</v>
      </c>
      <c r="B8" s="34" t="s">
        <v>55</v>
      </c>
      <c r="C8" s="35" t="s">
        <v>56</v>
      </c>
      <c r="D8" s="36" t="s">
        <v>57</v>
      </c>
      <c r="E8" s="36" t="s">
        <v>58</v>
      </c>
      <c r="F8" s="34" t="s">
        <v>42</v>
      </c>
      <c r="G8" s="34" t="s">
        <v>43</v>
      </c>
      <c r="H8" s="34" t="s">
        <v>41</v>
      </c>
      <c r="I8" s="37"/>
      <c r="J8" s="38">
        <v>40.42</v>
      </c>
      <c r="K8" s="47">
        <v>40.1</v>
      </c>
      <c r="L8" s="39">
        <f aca="true" t="shared" si="0" ref="L8:L13">I8*J8</f>
        <v>0</v>
      </c>
      <c r="M8" s="40">
        <f aca="true" t="shared" si="1" ref="M8:M13">I8*K8</f>
        <v>0</v>
      </c>
      <c r="N8" s="41">
        <v>3</v>
      </c>
    </row>
    <row r="9" spans="1:14" ht="24">
      <c r="A9" s="52" t="s">
        <v>59</v>
      </c>
      <c r="B9" s="42" t="s">
        <v>60</v>
      </c>
      <c r="C9" s="35" t="s">
        <v>61</v>
      </c>
      <c r="D9" s="43" t="s">
        <v>62</v>
      </c>
      <c r="E9" s="36" t="s">
        <v>63</v>
      </c>
      <c r="F9" s="42" t="s">
        <v>64</v>
      </c>
      <c r="G9" s="42" t="s">
        <v>65</v>
      </c>
      <c r="H9" s="42" t="s">
        <v>39</v>
      </c>
      <c r="I9" s="37"/>
      <c r="J9" s="38">
        <v>76.28</v>
      </c>
      <c r="K9" s="67">
        <v>75.68</v>
      </c>
      <c r="L9" s="39">
        <f t="shared" si="0"/>
        <v>0</v>
      </c>
      <c r="M9" s="40">
        <f t="shared" si="1"/>
        <v>0</v>
      </c>
      <c r="N9" s="41">
        <v>3</v>
      </c>
    </row>
    <row r="10" spans="1:14" ht="33.75" customHeight="1">
      <c r="A10" s="52" t="s">
        <v>66</v>
      </c>
      <c r="B10" s="34" t="s">
        <v>67</v>
      </c>
      <c r="C10" s="35" t="s">
        <v>68</v>
      </c>
      <c r="D10" s="43" t="s">
        <v>69</v>
      </c>
      <c r="E10" s="36" t="s">
        <v>70</v>
      </c>
      <c r="F10" s="34" t="s">
        <v>40</v>
      </c>
      <c r="G10" s="34" t="s">
        <v>46</v>
      </c>
      <c r="H10" s="44" t="s">
        <v>38</v>
      </c>
      <c r="I10" s="37"/>
      <c r="J10" s="38">
        <v>257.9</v>
      </c>
      <c r="K10" s="47">
        <v>238.53</v>
      </c>
      <c r="L10" s="39">
        <f t="shared" si="0"/>
        <v>0</v>
      </c>
      <c r="M10" s="40">
        <f t="shared" si="1"/>
        <v>0</v>
      </c>
      <c r="N10" s="41">
        <v>3</v>
      </c>
    </row>
    <row r="11" spans="1:14" ht="33.75" customHeight="1">
      <c r="A11" s="52" t="s">
        <v>71</v>
      </c>
      <c r="B11" s="34" t="s">
        <v>72</v>
      </c>
      <c r="C11" s="45" t="s">
        <v>73</v>
      </c>
      <c r="D11" s="43" t="s">
        <v>74</v>
      </c>
      <c r="E11" s="46" t="s">
        <v>75</v>
      </c>
      <c r="F11" s="34" t="s">
        <v>42</v>
      </c>
      <c r="G11" s="34" t="s">
        <v>44</v>
      </c>
      <c r="H11" s="44" t="s">
        <v>39</v>
      </c>
      <c r="I11" s="37"/>
      <c r="J11" s="38">
        <v>201.24</v>
      </c>
      <c r="K11" s="67">
        <v>199.67</v>
      </c>
      <c r="L11" s="39">
        <f t="shared" si="0"/>
        <v>0</v>
      </c>
      <c r="M11" s="40">
        <f t="shared" si="1"/>
        <v>0</v>
      </c>
      <c r="N11" s="41">
        <v>3</v>
      </c>
    </row>
    <row r="12" spans="1:14" ht="33.75" customHeight="1">
      <c r="A12" s="52" t="s">
        <v>76</v>
      </c>
      <c r="B12" s="34" t="s">
        <v>77</v>
      </c>
      <c r="C12" s="35" t="s">
        <v>78</v>
      </c>
      <c r="D12" s="43" t="s">
        <v>79</v>
      </c>
      <c r="E12" s="46" t="s">
        <v>75</v>
      </c>
      <c r="F12" s="34" t="s">
        <v>37</v>
      </c>
      <c r="G12" s="34" t="s">
        <v>80</v>
      </c>
      <c r="H12" s="44" t="s">
        <v>38</v>
      </c>
      <c r="I12" s="37"/>
      <c r="J12" s="38">
        <v>137.99</v>
      </c>
      <c r="K12" s="47">
        <v>93.9</v>
      </c>
      <c r="L12" s="39">
        <f t="shared" si="0"/>
        <v>0</v>
      </c>
      <c r="M12" s="40">
        <f t="shared" si="1"/>
        <v>0</v>
      </c>
      <c r="N12" s="41">
        <v>3</v>
      </c>
    </row>
    <row r="13" spans="1:14" ht="33.75" customHeight="1" thickBot="1">
      <c r="A13" s="53">
        <v>348</v>
      </c>
      <c r="B13" s="34" t="s">
        <v>81</v>
      </c>
      <c r="C13" s="35" t="s">
        <v>82</v>
      </c>
      <c r="D13" s="43" t="s">
        <v>83</v>
      </c>
      <c r="E13" s="36" t="s">
        <v>75</v>
      </c>
      <c r="F13" s="34" t="s">
        <v>37</v>
      </c>
      <c r="G13" s="34" t="s">
        <v>84</v>
      </c>
      <c r="H13" s="44" t="s">
        <v>38</v>
      </c>
      <c r="I13" s="37"/>
      <c r="J13" s="38">
        <v>71.16</v>
      </c>
      <c r="K13" s="47">
        <v>53.86</v>
      </c>
      <c r="L13" s="39">
        <f t="shared" si="0"/>
        <v>0</v>
      </c>
      <c r="M13" s="48">
        <f t="shared" si="1"/>
        <v>0</v>
      </c>
      <c r="N13" s="41">
        <v>3</v>
      </c>
    </row>
    <row r="14" spans="1:14" ht="17.25" customHeight="1" thickTop="1">
      <c r="A14" s="61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23">
        <f>SUM(L7:L13)</f>
        <v>0</v>
      </c>
      <c r="M14" s="49">
        <f>SUM(M7:M13)</f>
        <v>0</v>
      </c>
      <c r="N14" s="22"/>
    </row>
    <row r="15" spans="1:14" ht="18" customHeight="1">
      <c r="A15" s="58" t="s">
        <v>27</v>
      </c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24">
        <f>L14*0.1</f>
        <v>0</v>
      </c>
      <c r="M15" s="50">
        <f>M14*0.1</f>
        <v>0</v>
      </c>
      <c r="N15" s="22"/>
    </row>
    <row r="16" spans="1:14" ht="21" customHeight="1" thickBot="1">
      <c r="A16" s="55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25">
        <f>L15+L14</f>
        <v>0</v>
      </c>
      <c r="M16" s="26">
        <f>M15+M14</f>
        <v>0</v>
      </c>
      <c r="N16" s="22"/>
    </row>
    <row r="17" ht="13.5" thickTop="1"/>
  </sheetData>
  <sheetProtection/>
  <mergeCells count="5">
    <mergeCell ref="A2:M2"/>
    <mergeCell ref="A3:M3"/>
    <mergeCell ref="A16:K16"/>
    <mergeCell ref="A15:K15"/>
    <mergeCell ref="A14:K14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47</v>
      </c>
    </row>
    <row r="4" ht="15" thickBot="1"/>
    <row r="5" spans="2:7" ht="24.75" thickBot="1">
      <c r="B5" s="3" t="s">
        <v>10</v>
      </c>
      <c r="C5" s="4" t="s">
        <v>85</v>
      </c>
      <c r="E5" s="27" t="s">
        <v>29</v>
      </c>
      <c r="F5" s="28" t="s">
        <v>30</v>
      </c>
      <c r="G5" s="29" t="s">
        <v>31</v>
      </c>
    </row>
    <row r="6" spans="2:7" ht="15" thickBot="1">
      <c r="B6" s="5"/>
      <c r="C6" s="6"/>
      <c r="E6" s="11">
        <f>SUBTOTAL(9,specifikacija!L7:L13)</f>
        <v>0</v>
      </c>
      <c r="F6" s="11">
        <f>SUBTOTAL(9,specifikacija!M7:M13)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4" t="s">
        <v>32</v>
      </c>
      <c r="F7" s="65"/>
      <c r="G7" s="66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1" t="s">
        <v>25</v>
      </c>
      <c r="C13" s="32" t="s">
        <v>33</v>
      </c>
      <c r="E13" s="8" t="s">
        <v>20</v>
      </c>
      <c r="F13" s="30">
        <f>SUBTOTAL(101,specifikacija!N7:N13)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86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2018-03-01T12:22:49Z</dcterms:modified>
  <cp:category/>
  <cp:version/>
  <cp:contentType/>
  <cp:contentStatus/>
</cp:coreProperties>
</file>