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specifikacija" sheetId="1" r:id="rId1"/>
    <sheet name="Obrazac KVI" sheetId="2" r:id="rId2"/>
  </sheets>
  <definedNames>
    <definedName name="_xlnm.Print_Area" localSheetId="0">'specifikacija'!$A$1:$M$15</definedName>
  </definedNames>
  <calcPr fullCalcOnLoad="1"/>
</workbook>
</file>

<file path=xl/sharedStrings.xml><?xml version="1.0" encoding="utf-8"?>
<sst xmlns="http://schemas.openxmlformats.org/spreadsheetml/2006/main" count="82" uniqueCount="76">
  <si>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</si>
  <si>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</si>
  <si>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</si>
  <si>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</si>
  <si>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</si>
  <si>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</si>
  <si>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</si>
  <si>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</si>
  <si>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</si>
  <si>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</si>
  <si>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</si>
  <si>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</si>
  <si>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</si>
  <si>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</si>
  <si>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</si>
  <si>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</si>
  <si>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</si>
  <si>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</si>
  <si>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</si>
  <si>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</si>
  <si>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</si>
  <si>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</si>
  <si>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</si>
  <si>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</si>
  <si>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</si>
  <si>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</si>
  <si>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</si>
  <si>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</si>
  <si>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</si>
  <si>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</si>
  <si>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</si>
  <si>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</si>
  <si>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</si>
  <si>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</si>
  <si>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</si>
  <si>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</si>
  <si>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</si>
  <si>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bočica</t>
  </si>
  <si>
    <t>injekcioni špric</t>
  </si>
  <si>
    <t>rastvor za infuziju</t>
  </si>
  <si>
    <t>Јединична цена</t>
  </si>
  <si>
    <t>FARMIX D.O.O.</t>
  </si>
  <si>
    <t>29</t>
  </si>
  <si>
    <t>antitrombin III 1000 i.j.</t>
  </si>
  <si>
    <t>0062162</t>
  </si>
  <si>
    <t>Antitrombin III Baxter</t>
  </si>
  <si>
    <t>Baxter AG,Austrija</t>
  </si>
  <si>
    <t>prašak i rastvarač za rastvor za infuziju</t>
  </si>
  <si>
    <t>1000 i.j./20 ml</t>
  </si>
  <si>
    <t>264</t>
  </si>
  <si>
    <t xml:space="preserve">imunoglobulin (IgG-7S), intravenski / humani normalni imunoglobulin za intravensku upotrebu                                                               </t>
  </si>
  <si>
    <t xml:space="preserve"> Baxalta Belgium Manufacturing  SA (Belgija), Octapharma Pharmazeutica Produktionsges.M.B.H. (Austrija), Biotest Pharma GmbH (Nemačka), CSL Behring AG (Švajcarska)</t>
  </si>
  <si>
    <t>1 g / 2,5 g / 5 g / 10 g</t>
  </si>
  <si>
    <t>g</t>
  </si>
  <si>
    <t>265</t>
  </si>
  <si>
    <t>anti-D (Rho) imunoglobulin, humani</t>
  </si>
  <si>
    <t>Octapharma AB (Švedska),             CSL Behring AG (Švajcarska)</t>
  </si>
  <si>
    <t>prašak i rastvarač za rastvor za injekciju/ rastvor za injekciju u napunjenom injekcionom špricu/ rastvor za injekciju</t>
  </si>
  <si>
    <t>300 mcg/250 mcg (1250 i.j.)</t>
  </si>
  <si>
    <t>bočica/ injekcioni špric/ ampula</t>
  </si>
  <si>
    <t>357</t>
  </si>
  <si>
    <t>fosfolipidna frakcija iz pluća goveda (surfakant) 1,2 ml (45 mg/ml)</t>
  </si>
  <si>
    <t>0119157</t>
  </si>
  <si>
    <t>Lyomark Pharma GmbH, Nemačka</t>
  </si>
  <si>
    <t>prašak i rastvarač za suspenziju za endotraheopulmonalno ukapavanje</t>
  </si>
  <si>
    <t>1,2 ml (45 mg/ml)</t>
  </si>
  <si>
    <t>fosfolipidna frakcija iz pluća goveda (surfakant) 2,4 ml (45 mg/ml)</t>
  </si>
  <si>
    <t>0119158</t>
  </si>
  <si>
    <t>2,4 ml (45 mg/ml)</t>
  </si>
  <si>
    <t>404-1-110/17-23</t>
  </si>
  <si>
    <t>Лекови са Листе Б и Листе Д Листе лекова</t>
  </si>
  <si>
    <r>
      <t>Rhesonativ</t>
    </r>
    <r>
      <rPr>
        <sz val="9"/>
        <color indexed="8"/>
        <rFont val="Calibri"/>
        <family val="2"/>
      </rPr>
      <t>®</t>
    </r>
    <r>
      <rPr>
        <sz val="9"/>
        <color indexed="8"/>
        <rFont val="Arial"/>
        <family val="2"/>
      </rPr>
      <t>, Rhophylac</t>
    </r>
    <r>
      <rPr>
        <sz val="9"/>
        <color indexed="8"/>
        <rFont val="Calibri"/>
        <family val="2"/>
      </rPr>
      <t>®300</t>
    </r>
  </si>
  <si>
    <r>
      <t>Alveofact</t>
    </r>
    <r>
      <rPr>
        <sz val="9"/>
        <color indexed="8"/>
        <rFont val="Calibri"/>
        <family val="2"/>
      </rPr>
      <t>®</t>
    </r>
  </si>
  <si>
    <t>0013506 0013507 0013505 0013510 0013511 0013602 0013600 0013601 0013605 0013606 0013607</t>
  </si>
  <si>
    <t>0013315 0013445</t>
  </si>
  <si>
    <r>
      <t>Kiovig (25mL),   Kiovig (50mL),            Kiovig (100mL),    Octagam</t>
    </r>
    <r>
      <rPr>
        <sz val="9"/>
        <color indexed="8"/>
        <rFont val="Arial"/>
        <family val="2"/>
      </rPr>
      <t>® (50mL),           Octagam® (100mL),          Intratect (50mL),             Intratect (100mL),          Intratect (200mL), Privigen® (25mL), Privigen® (50mL), Privigen® (100mL)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</si>
</sst>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4" fontId="41" fillId="33" borderId="17" xfId="0" applyNumberFormat="1" applyFont="1" applyFill="1" applyBorder="1" applyAlignment="1">
      <alignment horizontal="center" vertical="center" wrapText="1"/>
    </xf>
    <xf numFmtId="4" fontId="41" fillId="35" borderId="18" xfId="0" applyNumberFormat="1" applyFont="1" applyFill="1" applyBorder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4" fontId="48" fillId="0" borderId="20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4" fontId="48" fillId="34" borderId="21" xfId="0" applyNumberFormat="1" applyFont="1" applyFill="1" applyBorder="1" applyAlignment="1">
      <alignment horizontal="center" vertical="center" wrapText="1"/>
    </xf>
    <xf numFmtId="4" fontId="48" fillId="34" borderId="22" xfId="0" applyNumberFormat="1" applyFont="1" applyFill="1" applyBorder="1" applyAlignment="1">
      <alignment horizontal="center" vertical="center" wrapText="1"/>
    </xf>
    <xf numFmtId="4" fontId="48" fillId="34" borderId="23" xfId="0" applyNumberFormat="1" applyFont="1" applyFill="1" applyBorder="1" applyAlignment="1">
      <alignment horizontal="center" vertical="center" wrapText="1"/>
    </xf>
    <xf numFmtId="4" fontId="48" fillId="0" borderId="24" xfId="0" applyNumberFormat="1" applyFont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8" fillId="0" borderId="11" xfId="65" applyFont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9" fillId="0" borderId="11" xfId="61" applyFont="1" applyFill="1" applyBorder="1" applyAlignment="1">
      <alignment horizontal="center" vertical="center" wrapText="1"/>
      <protection/>
    </xf>
    <xf numFmtId="0" fontId="48" fillId="0" borderId="11" xfId="59" applyFont="1" applyFill="1" applyBorder="1" applyAlignment="1" quotePrefix="1">
      <alignment horizontal="center" vertical="center" wrapText="1"/>
      <protection/>
    </xf>
    <xf numFmtId="4" fontId="48" fillId="0" borderId="11" xfId="0" applyNumberFormat="1" applyFont="1" applyFill="1" applyBorder="1" applyAlignment="1">
      <alignment horizontal="center" vertical="center" wrapText="1"/>
    </xf>
    <xf numFmtId="0" fontId="48" fillId="0" borderId="11" xfId="59" applyFont="1" applyFill="1" applyBorder="1" applyAlignment="1">
      <alignment horizontal="center" vertical="center" wrapText="1"/>
      <protection/>
    </xf>
    <xf numFmtId="4" fontId="9" fillId="0" borderId="11" xfId="61" applyNumberFormat="1" applyFont="1" applyFill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 quotePrefix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4" fontId="48" fillId="34" borderId="25" xfId="0" applyNumberFormat="1" applyFont="1" applyFill="1" applyBorder="1" applyAlignment="1">
      <alignment horizontal="right" vertical="center" wrapText="1"/>
    </xf>
    <xf numFmtId="3" fontId="9" fillId="0" borderId="26" xfId="0" applyNumberFormat="1" applyFont="1" applyFill="1" applyBorder="1" applyAlignment="1">
      <alignment horizontal="center" vertical="center"/>
    </xf>
    <xf numFmtId="0" fontId="41" fillId="35" borderId="27" xfId="0" applyFont="1" applyFill="1" applyBorder="1" applyAlignment="1">
      <alignment horizontal="center" vertical="center" wrapText="1"/>
    </xf>
    <xf numFmtId="49" fontId="9" fillId="0" borderId="28" xfId="62" applyNumberFormat="1" applyFont="1" applyFill="1" applyBorder="1" applyAlignment="1">
      <alignment horizontal="center" vertical="center" wrapText="1"/>
      <protection/>
    </xf>
    <xf numFmtId="49" fontId="9" fillId="0" borderId="28" xfId="61" applyNumberFormat="1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center" vertical="center"/>
      <protection/>
    </xf>
    <xf numFmtId="0" fontId="9" fillId="0" borderId="29" xfId="61" applyFont="1" applyFill="1" applyBorder="1" applyAlignment="1" quotePrefix="1">
      <alignment horizontal="center" vertical="center" wrapText="1"/>
      <protection/>
    </xf>
    <xf numFmtId="4" fontId="48" fillId="0" borderId="30" xfId="0" applyNumberFormat="1" applyFont="1" applyBorder="1" applyAlignment="1">
      <alignment horizontal="right" vertical="center" wrapText="1"/>
    </xf>
    <xf numFmtId="4" fontId="48" fillId="34" borderId="31" xfId="0" applyNumberFormat="1" applyFont="1" applyFill="1" applyBorder="1" applyAlignment="1">
      <alignment horizontal="right" vertical="center" wrapText="1"/>
    </xf>
    <xf numFmtId="4" fontId="48" fillId="34" borderId="32" xfId="0" applyNumberFormat="1" applyFont="1" applyFill="1" applyBorder="1" applyAlignment="1">
      <alignment horizontal="right" vertical="center" wrapText="1"/>
    </xf>
    <xf numFmtId="0" fontId="9" fillId="0" borderId="33" xfId="61" applyFont="1" applyFill="1" applyBorder="1" applyAlignment="1">
      <alignment horizontal="center" vertical="center" wrapText="1"/>
      <protection/>
    </xf>
    <xf numFmtId="4" fontId="9" fillId="0" borderId="20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4" borderId="34" xfId="0" applyFont="1" applyFill="1" applyBorder="1" applyAlignment="1">
      <alignment horizontal="right" vertical="center" wrapText="1"/>
    </xf>
    <xf numFmtId="0" fontId="41" fillId="34" borderId="35" xfId="0" applyFont="1" applyFill="1" applyBorder="1" applyAlignment="1">
      <alignment horizontal="right" vertical="center" wrapText="1"/>
    </xf>
    <xf numFmtId="0" fontId="41" fillId="34" borderId="36" xfId="0" applyFont="1" applyFill="1" applyBorder="1" applyAlignment="1">
      <alignment horizontal="right" vertical="center" wrapText="1"/>
    </xf>
    <xf numFmtId="0" fontId="41" fillId="34" borderId="37" xfId="0" applyFont="1" applyFill="1" applyBorder="1" applyAlignment="1">
      <alignment horizontal="right" vertical="center" wrapText="1"/>
    </xf>
    <xf numFmtId="0" fontId="41" fillId="34" borderId="38" xfId="0" applyFont="1" applyFill="1" applyBorder="1" applyAlignment="1">
      <alignment horizontal="right" vertical="center" wrapText="1"/>
    </xf>
    <xf numFmtId="0" fontId="41" fillId="34" borderId="20" xfId="0" applyFont="1" applyFill="1" applyBorder="1" applyAlignment="1">
      <alignment horizontal="right" vertical="center" wrapText="1"/>
    </xf>
    <xf numFmtId="0" fontId="41" fillId="34" borderId="39" xfId="0" applyFont="1" applyFill="1" applyBorder="1" applyAlignment="1">
      <alignment horizontal="right" vertical="center" wrapText="1"/>
    </xf>
    <xf numFmtId="0" fontId="41" fillId="34" borderId="40" xfId="0" applyFont="1" applyFill="1" applyBorder="1" applyAlignment="1">
      <alignment horizontal="right" vertical="center" wrapText="1"/>
    </xf>
    <xf numFmtId="0" fontId="41" fillId="34" borderId="41" xfId="0" applyFont="1" applyFill="1" applyBorder="1" applyAlignment="1">
      <alignment horizontal="right" vertical="center" wrapText="1"/>
    </xf>
    <xf numFmtId="4" fontId="49" fillId="34" borderId="14" xfId="0" applyNumberFormat="1" applyFont="1" applyFill="1" applyBorder="1" applyAlignment="1">
      <alignment horizontal="center" vertical="center" wrapText="1"/>
    </xf>
    <xf numFmtId="4" fontId="49" fillId="34" borderId="42" xfId="0" applyNumberFormat="1" applyFont="1" applyFill="1" applyBorder="1" applyAlignment="1">
      <alignment horizontal="center" vertical="center" wrapText="1"/>
    </xf>
    <xf numFmtId="4" fontId="49" fillId="34" borderId="16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:M2"/>
    </sheetView>
  </sheetViews>
  <sheetFormatPr defaultColWidth="9.140625" defaultRowHeight="15"/>
  <cols>
    <col min="1" max="1" width="6.57421875" style="34" customWidth="1"/>
    <col min="2" max="2" width="17.8515625" style="34" customWidth="1"/>
    <col min="3" max="3" width="9.57421875" style="34" customWidth="1"/>
    <col min="4" max="4" width="16.8515625" style="34" customWidth="1"/>
    <col min="5" max="5" width="19.57421875" style="34" customWidth="1"/>
    <col min="6" max="7" width="14.7109375" style="34" customWidth="1"/>
    <col min="8" max="8" width="9.421875" style="34" customWidth="1"/>
    <col min="9" max="9" width="12.00390625" style="34" customWidth="1"/>
    <col min="10" max="10" width="11.00390625" style="34" hidden="1" customWidth="1"/>
    <col min="11" max="11" width="10.8515625" style="34" customWidth="1"/>
    <col min="12" max="12" width="17.8515625" style="34" hidden="1" customWidth="1"/>
    <col min="13" max="13" width="16.28125" style="34" customWidth="1"/>
    <col min="14" max="14" width="13.8515625" style="34" hidden="1" customWidth="1"/>
    <col min="15" max="16384" width="9.140625" style="34" customWidth="1"/>
  </cols>
  <sheetData>
    <row r="2" spans="1:14" ht="12.7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6"/>
    </row>
    <row r="3" spans="1:14" ht="12.75" customHeight="1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6"/>
    </row>
    <row r="5" ht="13.5" thickBot="1"/>
    <row r="6" spans="1:14" ht="53.25" customHeight="1" thickTop="1">
      <c r="A6" s="49" t="s">
        <v>34</v>
      </c>
      <c r="B6" s="20" t="s">
        <v>25</v>
      </c>
      <c r="C6" s="20" t="s">
        <v>0</v>
      </c>
      <c r="D6" s="20" t="s">
        <v>35</v>
      </c>
      <c r="E6" s="20" t="s">
        <v>2</v>
      </c>
      <c r="F6" s="20" t="s">
        <v>1</v>
      </c>
      <c r="G6" s="20" t="s">
        <v>36</v>
      </c>
      <c r="H6" s="20" t="s">
        <v>3</v>
      </c>
      <c r="I6" s="20" t="s">
        <v>4</v>
      </c>
      <c r="J6" s="21" t="s">
        <v>5</v>
      </c>
      <c r="K6" s="20" t="s">
        <v>40</v>
      </c>
      <c r="L6" s="18" t="s">
        <v>6</v>
      </c>
      <c r="M6" s="19" t="s">
        <v>7</v>
      </c>
      <c r="N6" s="2" t="s">
        <v>8</v>
      </c>
    </row>
    <row r="7" spans="1:14" ht="36">
      <c r="A7" s="50" t="s">
        <v>42</v>
      </c>
      <c r="B7" s="35" t="s">
        <v>43</v>
      </c>
      <c r="C7" s="36" t="s">
        <v>44</v>
      </c>
      <c r="D7" s="37" t="s">
        <v>45</v>
      </c>
      <c r="E7" s="38" t="s">
        <v>46</v>
      </c>
      <c r="F7" s="35" t="s">
        <v>47</v>
      </c>
      <c r="G7" s="35" t="s">
        <v>48</v>
      </c>
      <c r="H7" s="39" t="s">
        <v>37</v>
      </c>
      <c r="I7" s="40"/>
      <c r="J7" s="41">
        <v>52324.5</v>
      </c>
      <c r="K7" s="59">
        <v>51916.4</v>
      </c>
      <c r="L7" s="22">
        <f>I7*J7</f>
        <v>0</v>
      </c>
      <c r="M7" s="27">
        <f>I7*K7</f>
        <v>0</v>
      </c>
      <c r="N7" s="42">
        <v>3</v>
      </c>
    </row>
    <row r="8" spans="1:14" ht="144">
      <c r="A8" s="51" t="s">
        <v>49</v>
      </c>
      <c r="B8" s="35" t="s">
        <v>50</v>
      </c>
      <c r="C8" s="43" t="s">
        <v>73</v>
      </c>
      <c r="D8" s="43" t="s">
        <v>75</v>
      </c>
      <c r="E8" s="43" t="s">
        <v>51</v>
      </c>
      <c r="F8" s="35" t="s">
        <v>39</v>
      </c>
      <c r="G8" s="35" t="s">
        <v>52</v>
      </c>
      <c r="H8" s="57" t="s">
        <v>53</v>
      </c>
      <c r="I8" s="40"/>
      <c r="J8" s="58">
        <v>8182.7</v>
      </c>
      <c r="K8" s="46">
        <v>7650</v>
      </c>
      <c r="L8" s="22">
        <f>I8*J8</f>
        <v>0</v>
      </c>
      <c r="M8" s="27">
        <f>I8*K8</f>
        <v>0</v>
      </c>
      <c r="N8" s="42">
        <v>3</v>
      </c>
    </row>
    <row r="9" spans="1:14" ht="108">
      <c r="A9" s="51" t="s">
        <v>54</v>
      </c>
      <c r="B9" s="35" t="s">
        <v>55</v>
      </c>
      <c r="C9" s="44" t="s">
        <v>74</v>
      </c>
      <c r="D9" s="43" t="s">
        <v>71</v>
      </c>
      <c r="E9" s="43" t="s">
        <v>56</v>
      </c>
      <c r="F9" s="35" t="s">
        <v>57</v>
      </c>
      <c r="G9" s="35" t="s">
        <v>58</v>
      </c>
      <c r="H9" s="39" t="s">
        <v>59</v>
      </c>
      <c r="I9" s="48"/>
      <c r="J9" s="41">
        <v>4379.4</v>
      </c>
      <c r="K9" s="46">
        <v>4950</v>
      </c>
      <c r="L9" s="22">
        <f>I9*J9</f>
        <v>0</v>
      </c>
      <c r="M9" s="27">
        <f>I9*K9</f>
        <v>0</v>
      </c>
      <c r="N9" s="42">
        <v>3</v>
      </c>
    </row>
    <row r="10" spans="1:14" ht="72">
      <c r="A10" s="52" t="s">
        <v>60</v>
      </c>
      <c r="B10" s="45" t="s">
        <v>61</v>
      </c>
      <c r="C10" s="44" t="s">
        <v>62</v>
      </c>
      <c r="D10" s="43" t="s">
        <v>72</v>
      </c>
      <c r="E10" s="43" t="s">
        <v>63</v>
      </c>
      <c r="F10" s="45" t="s">
        <v>64</v>
      </c>
      <c r="G10" s="45" t="s">
        <v>65</v>
      </c>
      <c r="H10" s="35" t="s">
        <v>38</v>
      </c>
      <c r="I10" s="40"/>
      <c r="J10" s="41">
        <v>25068.3</v>
      </c>
      <c r="K10" s="46">
        <v>20765</v>
      </c>
      <c r="L10" s="22">
        <f>I10*J10</f>
        <v>0</v>
      </c>
      <c r="M10" s="27">
        <f>I10*K10</f>
        <v>0</v>
      </c>
      <c r="N10" s="42">
        <v>3</v>
      </c>
    </row>
    <row r="11" spans="1:14" ht="72.75" thickBot="1">
      <c r="A11" s="53">
        <v>358</v>
      </c>
      <c r="B11" s="45" t="s">
        <v>66</v>
      </c>
      <c r="C11" s="44" t="s">
        <v>67</v>
      </c>
      <c r="D11" s="43" t="s">
        <v>72</v>
      </c>
      <c r="E11" s="43" t="s">
        <v>63</v>
      </c>
      <c r="F11" s="45" t="s">
        <v>64</v>
      </c>
      <c r="G11" s="45" t="s">
        <v>68</v>
      </c>
      <c r="H11" s="35" t="s">
        <v>38</v>
      </c>
      <c r="I11" s="40"/>
      <c r="J11" s="41">
        <v>49385.8</v>
      </c>
      <c r="K11" s="46">
        <v>41530</v>
      </c>
      <c r="L11" s="22">
        <f>I11*J11</f>
        <v>0</v>
      </c>
      <c r="M11" s="54">
        <f>I11*K11</f>
        <v>0</v>
      </c>
      <c r="N11" s="42">
        <v>3</v>
      </c>
    </row>
    <row r="12" spans="1:14" ht="17.25" customHeight="1" thickTop="1">
      <c r="A12" s="67" t="s">
        <v>26</v>
      </c>
      <c r="B12" s="68"/>
      <c r="C12" s="68"/>
      <c r="D12" s="68"/>
      <c r="E12" s="68"/>
      <c r="F12" s="68"/>
      <c r="G12" s="68"/>
      <c r="H12" s="68"/>
      <c r="I12" s="68"/>
      <c r="J12" s="68"/>
      <c r="K12" s="69"/>
      <c r="L12" s="24">
        <f>SUM(L7:L11)</f>
        <v>0</v>
      </c>
      <c r="M12" s="47">
        <f>SUM(M7:M11)</f>
        <v>0</v>
      </c>
      <c r="N12" s="23"/>
    </row>
    <row r="13" spans="1:14" ht="18" customHeight="1">
      <c r="A13" s="64" t="s">
        <v>27</v>
      </c>
      <c r="B13" s="65"/>
      <c r="C13" s="65"/>
      <c r="D13" s="65"/>
      <c r="E13" s="65"/>
      <c r="F13" s="65"/>
      <c r="G13" s="65"/>
      <c r="H13" s="65"/>
      <c r="I13" s="65"/>
      <c r="J13" s="65"/>
      <c r="K13" s="66"/>
      <c r="L13" s="25">
        <f>L12*0.1</f>
        <v>0</v>
      </c>
      <c r="M13" s="56">
        <f>M12*0.1</f>
        <v>0</v>
      </c>
      <c r="N13" s="23"/>
    </row>
    <row r="14" spans="1:14" ht="21" customHeight="1" thickBot="1">
      <c r="A14" s="61" t="s">
        <v>28</v>
      </c>
      <c r="B14" s="62"/>
      <c r="C14" s="62"/>
      <c r="D14" s="62"/>
      <c r="E14" s="62"/>
      <c r="F14" s="62"/>
      <c r="G14" s="62"/>
      <c r="H14" s="62"/>
      <c r="I14" s="62"/>
      <c r="J14" s="62"/>
      <c r="K14" s="63"/>
      <c r="L14" s="26">
        <f>L13+L12</f>
        <v>0</v>
      </c>
      <c r="M14" s="55">
        <f>M13+M12</f>
        <v>0</v>
      </c>
      <c r="N14" s="23"/>
    </row>
    <row r="15" ht="13.5" thickTop="1"/>
  </sheetData>
  <sheetProtection/>
  <mergeCells count="5">
    <mergeCell ref="A2:M2"/>
    <mergeCell ref="A3:M3"/>
    <mergeCell ref="A14:K14"/>
    <mergeCell ref="A13:K13"/>
    <mergeCell ref="A12:K12"/>
  </mergeCells>
  <printOptions/>
  <pageMargins left="0.708661417322835" right="0.208661417" top="0.748031496062992" bottom="0.748031496062992" header="0.31496062992126" footer="0.31496062992126"/>
  <pageSetup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41</v>
      </c>
    </row>
    <row r="4" ht="15" thickBot="1"/>
    <row r="5" spans="2:7" ht="24.75" thickBot="1">
      <c r="B5" s="3" t="s">
        <v>10</v>
      </c>
      <c r="C5" s="4" t="s">
        <v>69</v>
      </c>
      <c r="E5" s="28" t="s">
        <v>29</v>
      </c>
      <c r="F5" s="29" t="s">
        <v>30</v>
      </c>
      <c r="G5" s="30" t="s">
        <v>31</v>
      </c>
    </row>
    <row r="6" spans="2:7" ht="15" thickBot="1">
      <c r="B6" s="5"/>
      <c r="C6" s="6"/>
      <c r="E6" s="11">
        <f>SUBTOTAL(9,specifikacija!L7:L11)</f>
        <v>0</v>
      </c>
      <c r="F6" s="11">
        <f>SUBTOTAL(9,specifikacija!M7:M11)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70" t="s">
        <v>32</v>
      </c>
      <c r="F7" s="71"/>
      <c r="G7" s="72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2" t="s">
        <v>25</v>
      </c>
      <c r="C13" s="33" t="s">
        <v>33</v>
      </c>
      <c r="E13" s="8" t="s">
        <v>20</v>
      </c>
      <c r="F13" s="31">
        <f>SUBTOTAL(101,specifikacija!N7:N11)</f>
        <v>3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70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2018-06-08T14:25:19Z</dcterms:modified>
  <cp:category/>
  <cp:version/>
  <cp:contentType/>
  <cp:contentStatus/>
</cp:coreProperties>
</file>