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<sst xmlns="http://schemas.openxmlformats.org/spreadsheetml/2006/main" count="57" uniqueCount="55">
  <si>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</si>
  <si>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</si>
  <si>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</si>
  <si>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</si>
  <si>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</si>
  <si>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</si>
  <si>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</si>
  <si>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</si>
  <si>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</si>
  <si>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</si>
  <si>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</si>
  <si>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</si>
  <si>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</si>
  <si>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</si>
  <si>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</si>
  <si>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</si>
  <si>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</si>
  <si>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</si>
  <si>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</si>
  <si>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</si>
  <si>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</si>
  <si>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</si>
  <si>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</si>
  <si>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</si>
  <si>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</si>
  <si>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</si>
  <si>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</si>
  <si>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</si>
  <si>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</si>
  <si>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</si>
  <si>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</si>
  <si>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darbepoetin alfa</t>
  </si>
  <si>
    <t>Amgen Europe B.V.</t>
  </si>
  <si>
    <t>rastvor za injekciju</t>
  </si>
  <si>
    <t>10 mcg i 20 mcg i 30 mcg i 60 mcg</t>
  </si>
  <si>
    <t>mcg</t>
  </si>
  <si>
    <t>PHARMASWISS D.O.O.</t>
  </si>
  <si>
    <t>ПРИЛОГ 1 УГОВОРА - СПЕЦИФИКАЦИЈА ЛЕКОВА СА ЦЕНАМА</t>
  </si>
  <si>
    <t>0069939; 0069924; 0069928; 0069934</t>
  </si>
  <si>
    <t>panitumumab</t>
  </si>
  <si>
    <t>koncentrat za rastvor za infuziju</t>
  </si>
  <si>
    <t>100 mg</t>
  </si>
  <si>
    <t>bočica</t>
  </si>
  <si>
    <t>404-1-110/17-22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</si>
  <si>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</si>
  <si>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</si>
  <si>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</si>
  <si>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</si>
  <si>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</si>
  <si>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</si>
  <si>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</si>
  <si>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</si>
  <si>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ARANESP</t>
  </si>
  <si>
    <t>VECTIBIX</t>
  </si>
  <si>
    <t>0039505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</si>
</sst>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1" xfId="0" applyNumberFormat="1" applyFont="1" applyFill="1" applyBorder="1" applyAlignment="1">
      <alignment vertical="center" wrapText="1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6" fillId="34" borderId="19" xfId="56" applyNumberFormat="1" applyFont="1" applyFill="1" applyBorder="1" applyAlignment="1">
      <alignment horizontal="center" vertical="center" wrapText="1"/>
      <protection/>
    </xf>
    <xf numFmtId="0" fontId="46" fillId="35" borderId="20" xfId="0" applyFont="1" applyFill="1" applyBorder="1" applyAlignment="1">
      <alignment horizontal="center" vertical="center" wrapText="1"/>
    </xf>
    <xf numFmtId="4" fontId="46" fillId="35" borderId="20" xfId="0" applyNumberFormat="1" applyFont="1" applyFill="1" applyBorder="1" applyAlignment="1">
      <alignment horizontal="center" vertical="center" wrapText="1"/>
    </xf>
    <xf numFmtId="4" fontId="46" fillId="34" borderId="21" xfId="0" applyNumberFormat="1" applyFont="1" applyFill="1" applyBorder="1" applyAlignment="1">
      <alignment horizontal="center" vertical="center" wrapText="1"/>
    </xf>
    <xf numFmtId="4" fontId="46" fillId="35" borderId="22" xfId="0" applyNumberFormat="1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4" fontId="46" fillId="0" borderId="25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4" fontId="46" fillId="0" borderId="25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3" fontId="46" fillId="0" borderId="26" xfId="0" applyNumberFormat="1" applyFont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4" fontId="46" fillId="33" borderId="27" xfId="0" applyNumberFormat="1" applyFont="1" applyFill="1" applyBorder="1" applyAlignment="1">
      <alignment horizontal="center" vertical="center" wrapText="1"/>
    </xf>
    <xf numFmtId="4" fontId="46" fillId="33" borderId="28" xfId="0" applyNumberFormat="1" applyFont="1" applyFill="1" applyBorder="1" applyAlignment="1">
      <alignment horizontal="center" vertical="center" wrapText="1"/>
    </xf>
    <xf numFmtId="4" fontId="46" fillId="0" borderId="27" xfId="0" applyNumberFormat="1" applyFont="1" applyBorder="1" applyAlignment="1">
      <alignment horizontal="right" vertical="center" wrapText="1"/>
    </xf>
    <xf numFmtId="4" fontId="46" fillId="33" borderId="27" xfId="0" applyNumberFormat="1" applyFont="1" applyFill="1" applyBorder="1" applyAlignment="1">
      <alignment horizontal="right" vertical="center" wrapText="1"/>
    </xf>
    <xf numFmtId="4" fontId="46" fillId="33" borderId="28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right" vertical="center" wrapText="1"/>
    </xf>
    <xf numFmtId="0" fontId="46" fillId="33" borderId="30" xfId="0" applyFont="1" applyFill="1" applyBorder="1" applyAlignment="1">
      <alignment horizontal="right" vertical="center" wrapText="1"/>
    </xf>
    <xf numFmtId="0" fontId="46" fillId="33" borderId="31" xfId="0" applyFont="1" applyFill="1" applyBorder="1" applyAlignment="1">
      <alignment horizontal="right" vertical="center" wrapText="1"/>
    </xf>
    <xf numFmtId="0" fontId="46" fillId="33" borderId="23" xfId="0" applyFont="1" applyFill="1" applyBorder="1" applyAlignment="1">
      <alignment horizontal="right" vertical="center" wrapText="1"/>
    </xf>
    <xf numFmtId="0" fontId="46" fillId="33" borderId="24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6" fillId="33" borderId="32" xfId="0" applyFont="1" applyFill="1" applyBorder="1" applyAlignment="1">
      <alignment horizontal="right" vertical="center" wrapText="1"/>
    </xf>
    <xf numFmtId="0" fontId="46" fillId="33" borderId="25" xfId="0" applyFont="1" applyFill="1" applyBorder="1" applyAlignment="1">
      <alignment horizontal="right" vertical="center" wrapText="1"/>
    </xf>
    <xf numFmtId="4" fontId="47" fillId="33" borderId="14" xfId="55" applyNumberFormat="1" applyFont="1" applyFill="1" applyBorder="1" applyAlignment="1">
      <alignment horizontal="center" vertical="center" wrapText="1"/>
      <protection/>
    </xf>
    <xf numFmtId="4" fontId="47" fillId="33" borderId="12" xfId="55" applyNumberFormat="1" applyFont="1" applyFill="1" applyBorder="1" applyAlignment="1">
      <alignment horizontal="center" vertical="center" wrapText="1"/>
      <protection/>
    </xf>
    <xf numFmtId="4" fontId="47" fillId="33" borderId="16" xfId="55" applyNumberFormat="1" applyFont="1" applyFill="1" applyBorder="1" applyAlignment="1">
      <alignment horizontal="center" vertical="center" wrapText="1"/>
      <protection/>
    </xf>
    <xf numFmtId="4" fontId="50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7.57421875" style="19" customWidth="1"/>
    <col min="2" max="2" width="12.421875" style="20" customWidth="1"/>
    <col min="3" max="3" width="11.140625" style="2" customWidth="1"/>
    <col min="4" max="4" width="14.00390625" style="2" customWidth="1"/>
    <col min="5" max="5" width="14.00390625" style="20" customWidth="1"/>
    <col min="6" max="6" width="14.8515625" style="2" customWidth="1"/>
    <col min="7" max="7" width="9.140625" style="2" customWidth="1"/>
    <col min="8" max="8" width="11.140625" style="2" customWidth="1"/>
    <col min="9" max="9" width="10.00390625" style="2" customWidth="1"/>
    <col min="10" max="10" width="12.421875" style="2" hidden="1" customWidth="1"/>
    <col min="11" max="11" width="12.710937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7"/>
    </row>
    <row r="3" spans="1:15" ht="12.75" customHeight="1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7"/>
    </row>
    <row r="5" ht="13.5" thickBot="1"/>
    <row r="6" spans="1:14" ht="53.25" customHeight="1" thickTop="1">
      <c r="A6" s="25" t="s">
        <v>26</v>
      </c>
      <c r="B6" s="26" t="s">
        <v>29</v>
      </c>
      <c r="C6" s="27" t="s">
        <v>0</v>
      </c>
      <c r="D6" s="27" t="s">
        <v>30</v>
      </c>
      <c r="E6" s="27" t="s">
        <v>2</v>
      </c>
      <c r="F6" s="27" t="s">
        <v>1</v>
      </c>
      <c r="G6" s="27" t="s">
        <v>10</v>
      </c>
      <c r="H6" s="28" t="s">
        <v>3</v>
      </c>
      <c r="I6" s="27" t="s">
        <v>4</v>
      </c>
      <c r="J6" s="29" t="s">
        <v>5</v>
      </c>
      <c r="K6" s="27" t="s">
        <v>6</v>
      </c>
      <c r="L6" s="30" t="s">
        <v>7</v>
      </c>
      <c r="M6" s="31" t="s">
        <v>8</v>
      </c>
      <c r="N6" s="32" t="s">
        <v>9</v>
      </c>
    </row>
    <row r="7" spans="1:14" s="20" customFormat="1" ht="60.75" customHeight="1">
      <c r="A7" s="33">
        <v>6</v>
      </c>
      <c r="B7" s="39" t="s">
        <v>31</v>
      </c>
      <c r="C7" s="40" t="s">
        <v>38</v>
      </c>
      <c r="D7" s="40" t="s">
        <v>52</v>
      </c>
      <c r="E7" s="40" t="s">
        <v>32</v>
      </c>
      <c r="F7" s="39" t="s">
        <v>33</v>
      </c>
      <c r="G7" s="39" t="s">
        <v>34</v>
      </c>
      <c r="H7" s="39" t="s">
        <v>35</v>
      </c>
      <c r="I7" s="41"/>
      <c r="J7" s="34">
        <v>136.03</v>
      </c>
      <c r="K7" s="24">
        <v>134.7</v>
      </c>
      <c r="L7" s="35">
        <f>I7*J7</f>
        <v>0</v>
      </c>
      <c r="M7" s="51">
        <f>I7*K7</f>
        <v>0</v>
      </c>
      <c r="N7" s="36">
        <v>1</v>
      </c>
    </row>
    <row r="8" spans="1:14" s="21" customFormat="1" ht="80.25" customHeight="1">
      <c r="A8" s="33">
        <v>17</v>
      </c>
      <c r="B8" s="7" t="s">
        <v>39</v>
      </c>
      <c r="C8" s="54" t="s">
        <v>54</v>
      </c>
      <c r="D8" s="23" t="s">
        <v>53</v>
      </c>
      <c r="E8" s="23" t="s">
        <v>32</v>
      </c>
      <c r="F8" s="7" t="s">
        <v>40</v>
      </c>
      <c r="G8" s="7" t="s">
        <v>41</v>
      </c>
      <c r="H8" s="7" t="s">
        <v>42</v>
      </c>
      <c r="I8" s="42"/>
      <c r="J8" s="37">
        <v>43423.8</v>
      </c>
      <c r="K8" s="66">
        <v>43085.1</v>
      </c>
      <c r="L8" s="38">
        <f>I8*J8</f>
        <v>0</v>
      </c>
      <c r="M8" s="51">
        <f>I8*K8</f>
        <v>0</v>
      </c>
      <c r="N8" s="36">
        <v>1</v>
      </c>
    </row>
    <row r="9" spans="1:14" ht="12.75" customHeight="1">
      <c r="A9" s="58" t="s">
        <v>11</v>
      </c>
      <c r="B9" s="61"/>
      <c r="C9" s="61"/>
      <c r="D9" s="61"/>
      <c r="E9" s="61"/>
      <c r="F9" s="61"/>
      <c r="G9" s="61"/>
      <c r="H9" s="61"/>
      <c r="I9" s="61"/>
      <c r="J9" s="59"/>
      <c r="K9" s="62"/>
      <c r="L9" s="49">
        <f>L7+L8</f>
        <v>0</v>
      </c>
      <c r="M9" s="52">
        <f>M7+M8</f>
        <v>0</v>
      </c>
      <c r="N9" s="36"/>
    </row>
    <row r="10" spans="1:14" ht="12.75" customHeight="1">
      <c r="A10" s="58" t="s">
        <v>12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49">
        <f>L9*0.1</f>
        <v>0</v>
      </c>
      <c r="M10" s="52">
        <f>M9*0.1</f>
        <v>0</v>
      </c>
      <c r="N10" s="36"/>
    </row>
    <row r="11" spans="1:14" ht="13.5" customHeight="1" thickBot="1">
      <c r="A11" s="55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7"/>
      <c r="L11" s="50">
        <f>L10+L9</f>
        <v>0</v>
      </c>
      <c r="M11" s="53">
        <f>M10+M9</f>
        <v>0</v>
      </c>
      <c r="N11" s="36"/>
    </row>
    <row r="12" ht="13.5" thickTop="1"/>
  </sheetData>
  <sheetProtection/>
  <mergeCells count="5">
    <mergeCell ref="A11:K11"/>
    <mergeCell ref="A10:K10"/>
    <mergeCell ref="A2:N2"/>
    <mergeCell ref="A3:N3"/>
    <mergeCell ref="A9:K9"/>
  </mergeCells>
  <printOptions/>
  <pageMargins left="0.7" right="0.7" top="0.75" bottom="0.75" header="0.3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6.140625" style="1" customWidth="1"/>
    <col min="3" max="3" width="27.00390625" style="1" customWidth="1"/>
    <col min="4" max="4" width="7.421875" style="1" customWidth="1"/>
    <col min="5" max="5" width="20.140625" style="1" customWidth="1"/>
    <col min="6" max="6" width="21.57421875" style="1" customWidth="1"/>
    <col min="7" max="7" width="21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22" t="s">
        <v>36</v>
      </c>
    </row>
    <row r="4" ht="15" thickBot="1"/>
    <row r="5" spans="2:7" ht="24.75" thickBot="1">
      <c r="B5" s="3" t="s">
        <v>15</v>
      </c>
      <c r="C5" s="4" t="s">
        <v>43</v>
      </c>
      <c r="E5" s="43" t="s">
        <v>44</v>
      </c>
      <c r="F5" s="44" t="s">
        <v>45</v>
      </c>
      <c r="G5" s="45" t="s">
        <v>46</v>
      </c>
    </row>
    <row r="6" spans="2:7" ht="15" thickBot="1">
      <c r="B6" s="5"/>
      <c r="C6" s="6"/>
      <c r="E6" s="11">
        <f>specifikacija!L9</f>
        <v>0</v>
      </c>
      <c r="F6" s="12">
        <f>specifikacija!M9</f>
        <v>0</v>
      </c>
      <c r="G6" s="13">
        <f>specifikacija!M11</f>
        <v>0</v>
      </c>
    </row>
    <row r="7" spans="2:7" ht="36.75" thickBot="1">
      <c r="B7" s="3" t="s">
        <v>16</v>
      </c>
      <c r="C7" s="7" t="s">
        <v>47</v>
      </c>
      <c r="E7" s="63" t="s">
        <v>48</v>
      </c>
      <c r="F7" s="64"/>
      <c r="G7" s="65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4" t="s">
        <v>49</v>
      </c>
      <c r="E13" s="8" t="s">
        <v>24</v>
      </c>
      <c r="F13" s="46">
        <f>SUBTOTAL(101,specifikacija!N7:N8)</f>
        <v>1</v>
      </c>
      <c r="G13" s="5"/>
    </row>
    <row r="14" spans="2:7" ht="14.25">
      <c r="B14" s="5"/>
      <c r="C14" s="6"/>
      <c r="E14" s="6"/>
      <c r="F14" s="6"/>
      <c r="G14" s="5"/>
    </row>
    <row r="15" spans="2:6" ht="24" customHeight="1">
      <c r="B15" s="3" t="s">
        <v>20</v>
      </c>
      <c r="C15" s="4" t="s">
        <v>28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47" t="s">
        <v>50</v>
      </c>
      <c r="C17" s="48" t="s">
        <v>51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" right="0.7" top="0.75" bottom="0.75" header="0.3" footer="0.3"/>
  <pageSetup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2018-06-08T15:55:41Z</dcterms:modified>
  <cp:category/>
  <cp:version/>
  <cp:contentType/>
  <cp:contentStatus/>
</cp:coreProperties>
</file>